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5600" tabRatio="967"/>
  </bookViews>
  <sheets>
    <sheet name="Ведом.струк.2021" sheetId="12" r:id="rId1"/>
    <sheet name="Распред.ассигн.2021" sheetId="22" r:id="rId2"/>
    <sheet name="Источ.дифицита2021" sheetId="14" r:id="rId3"/>
  </sheets>
  <definedNames>
    <definedName name="_xlnm._FilterDatabase" localSheetId="0" hidden="1">Ведом.струк.2021!$A$6:$I$113</definedName>
    <definedName name="_xlnm._FilterDatabase" localSheetId="1" hidden="1">Распред.ассигн.2021!$A$6:$G$111</definedName>
  </definedNames>
  <calcPr calcId="125725"/>
</workbook>
</file>

<file path=xl/calcChain.xml><?xml version="1.0" encoding="utf-8"?>
<calcChain xmlns="http://schemas.openxmlformats.org/spreadsheetml/2006/main">
  <c r="E8" i="14"/>
  <c r="G68" i="12" l="1"/>
  <c r="F60" i="22"/>
  <c r="G63" i="12"/>
  <c r="F113" i="22" l="1"/>
  <c r="F112" s="1"/>
  <c r="G115" i="12"/>
  <c r="G114" s="1"/>
  <c r="F48" i="22" l="1"/>
  <c r="F47" s="1"/>
  <c r="F65"/>
  <c r="F71"/>
  <c r="F105"/>
  <c r="F104" s="1"/>
  <c r="F110"/>
  <c r="F109"/>
  <c r="F108" s="1"/>
  <c r="F107" s="1"/>
  <c r="F102"/>
  <c r="F100"/>
  <c r="F97"/>
  <c r="F96" s="1"/>
  <c r="F95" s="1"/>
  <c r="F92"/>
  <c r="F91" s="1"/>
  <c r="F90"/>
  <c r="F88"/>
  <c r="F86"/>
  <c r="F84"/>
  <c r="F82"/>
  <c r="F80"/>
  <c r="F78"/>
  <c r="F75"/>
  <c r="F74" s="1"/>
  <c r="F69"/>
  <c r="F67"/>
  <c r="F63"/>
  <c r="F58"/>
  <c r="F55"/>
  <c r="F54" s="1"/>
  <c r="F51"/>
  <c r="F50" s="1"/>
  <c r="F44"/>
  <c r="F43" s="1"/>
  <c r="F42" s="1"/>
  <c r="F40"/>
  <c r="F39" s="1"/>
  <c r="F37"/>
  <c r="F35"/>
  <c r="F32"/>
  <c r="F31" s="1"/>
  <c r="F28"/>
  <c r="F24"/>
  <c r="F22"/>
  <c r="F19"/>
  <c r="F15"/>
  <c r="F13"/>
  <c r="F10"/>
  <c r="F9" s="1"/>
  <c r="F46" l="1"/>
  <c r="F21"/>
  <c r="F57"/>
  <c r="F53" s="1"/>
  <c r="F99"/>
  <c r="F94" s="1"/>
  <c r="F12"/>
  <c r="F34"/>
  <c r="F77"/>
  <c r="F73" s="1"/>
  <c r="F8" l="1"/>
  <c r="F7" s="1"/>
  <c r="G74" i="12" l="1"/>
  <c r="G54"/>
  <c r="E15" i="14" l="1"/>
  <c r="G27" i="12" l="1"/>
  <c r="G108" l="1"/>
  <c r="G107" s="1"/>
  <c r="G51" l="1"/>
  <c r="G50" l="1"/>
  <c r="G81" l="1"/>
  <c r="G43"/>
  <c r="G42" s="1"/>
  <c r="G112" l="1"/>
  <c r="G111" s="1"/>
  <c r="G110" s="1"/>
  <c r="G105"/>
  <c r="G103"/>
  <c r="G100"/>
  <c r="G99" s="1"/>
  <c r="G98" s="1"/>
  <c r="G95"/>
  <c r="G94" s="1"/>
  <c r="G93" s="1"/>
  <c r="G91"/>
  <c r="G89"/>
  <c r="G87"/>
  <c r="G85"/>
  <c r="G83"/>
  <c r="G78"/>
  <c r="G77" s="1"/>
  <c r="G72"/>
  <c r="G70"/>
  <c r="G66"/>
  <c r="G61"/>
  <c r="G58"/>
  <c r="G57" s="1"/>
  <c r="G53"/>
  <c r="G49" s="1"/>
  <c r="G47"/>
  <c r="G46" s="1"/>
  <c r="G45" s="1"/>
  <c r="G40"/>
  <c r="G38"/>
  <c r="G35"/>
  <c r="G34" s="1"/>
  <c r="G31"/>
  <c r="G25"/>
  <c r="G20"/>
  <c r="G16"/>
  <c r="G14"/>
  <c r="G11"/>
  <c r="G10" s="1"/>
  <c r="G60" l="1"/>
  <c r="G56" s="1"/>
  <c r="G24"/>
  <c r="G13"/>
  <c r="G9" s="1"/>
  <c r="G8" s="1"/>
  <c r="G80"/>
  <c r="G76" s="1"/>
  <c r="G37"/>
  <c r="G102"/>
  <c r="G97" s="1"/>
  <c r="G23" l="1"/>
  <c r="G22" s="1"/>
  <c r="G7" s="1"/>
  <c r="E14" i="14" l="1"/>
  <c r="E13" s="1"/>
  <c r="E11"/>
  <c r="E10" s="1"/>
  <c r="E9" s="1"/>
  <c r="E7" l="1"/>
</calcChain>
</file>

<file path=xl/sharedStrings.xml><?xml version="1.0" encoding="utf-8"?>
<sst xmlns="http://schemas.openxmlformats.org/spreadsheetml/2006/main" count="678" uniqueCount="188">
  <si>
    <t>Приложение 1</t>
  </si>
  <si>
    <t>(тыс. рублей)</t>
  </si>
  <si>
    <t>992</t>
  </si>
  <si>
    <t>Приложение 2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</si>
  <si>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</si>
  <si>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</si>
  <si>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</si>
  <si>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</si>
  <si>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</si>
  <si>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</si>
  <si>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</si>
  <si>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</si>
  <si>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</si>
  <si>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</si>
  <si>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</si>
  <si>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</si>
  <si>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</si>
  <si>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</si>
  <si>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</si>
  <si>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</si>
  <si>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</si>
  <si>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</si>
  <si>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</si>
  <si>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</si>
  <si>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</si>
  <si>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</si>
  <si>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</si>
  <si>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</si>
  <si>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0111</t>
  </si>
  <si>
    <t>07000 00161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</si>
  <si>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</si>
  <si>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</si>
  <si>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</si>
  <si>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</si>
  <si>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</si>
  <si>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</si>
  <si>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</si>
  <si>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</si>
  <si>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</si>
  <si>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</si>
  <si>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</si>
  <si>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</si>
  <si>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</si>
  <si>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</si>
  <si>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</si>
  <si>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</si>
  <si>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</si>
  <si>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</si>
  <si>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</si>
  <si>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</si>
  <si>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</si>
  <si>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</si>
  <si>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</si>
  <si>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</si>
  <si>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</si>
  <si>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</si>
  <si>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</si>
  <si>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</si>
  <si>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</si>
  <si>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</si>
  <si>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</si>
  <si>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</si>
  <si>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</si>
  <si>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</si>
  <si>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</si>
  <si>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</si>
  <si>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</si>
  <si>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</si>
  <si>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</si>
  <si>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</si>
  <si>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</si>
  <si>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</si>
  <si>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</si>
  <si>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</si>
  <si>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</si>
  <si>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</si>
  <si>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</si>
  <si>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</si>
  <si>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</si>
  <si>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</si>
  <si>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</si>
  <si>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</si>
  <si>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</si>
  <si>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</si>
  <si>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</si>
  <si>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</si>
  <si>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</si>
  <si>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</si>
  <si>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</si>
  <si>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</si>
  <si>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</si>
  <si>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</si>
  <si>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</si>
  <si>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</si>
  <si>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</si>
  <si>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</si>
  <si>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 местной администрации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</si>
  <si>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</si>
  <si>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</si>
  <si>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</si>
  <si>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</si>
  <si>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</si>
  <si>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</si>
  <si>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</si>
  <si>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</si>
  <si>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</si>
  <si>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</si>
  <si>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</si>
  <si>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</si>
  <si>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</si>
  <si>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</si>
  <si>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</si>
  <si>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</si>
  <si>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</si>
  <si>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</si>
  <si>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</si>
  <si>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</si>
  <si>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</si>
  <si>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Ремонт покрытий внутриквартальных территорий муниципального образования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</si>
  <si>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муниципального образования</t>
  </si>
  <si>
    <t>Комплексное благоустройство внутриквартальных территорий муниципального образования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</si>
  <si>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</si>
  <si>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</si>
  <si>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</si>
  <si>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</si>
  <si>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</si>
  <si>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</si>
  <si>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</si>
  <si>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</si>
  <si>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</si>
  <si>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</si>
  <si>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</si>
  <si>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</si>
  <si>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</si>
  <si>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</si>
  <si>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</si>
  <si>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</si>
  <si>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</si>
  <si>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60700 00141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</si>
  <si>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</si>
  <si>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</si>
  <si>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</si>
  <si>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</si>
  <si>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План на 2021 г. (тыс. рублей)</t>
  </si>
  <si>
    <t>План на 2021г. (тыс. рублей)</t>
  </si>
  <si>
    <t>ВЕДОМСТВЕННАЯ СТРУКТУРА РАСХОДОВ МЕСТНОГО БЮДЖЕТА ВНУТРИГОРОДСКОГО МУНИЦИПАЛЬНОГО ОБРАЗОВАНИЯ САНКТ-ПЕТЕРБУРГА ПОСЕЛОК ПАРГОЛОВО НА 2021 ГОД</t>
  </si>
  <si>
    <t>Реализация государственной политики занятости населения</t>
  </si>
  <si>
    <t>0401</t>
  </si>
  <si>
    <t>51000 00101</t>
  </si>
  <si>
    <t>Временное трудоустройство несовершеннолетних в возрасте от 14 до 18 лет в свободное от учебы время</t>
  </si>
  <si>
    <t>51200 00241</t>
  </si>
  <si>
    <t>1102</t>
  </si>
  <si>
    <t>1100</t>
  </si>
  <si>
    <t>ФИЗИЧЕСКАЯ КУЛЬТУРА И СПОРТ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</si>
  <si>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</si>
  <si>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</si>
  <si>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</si>
  <si>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</si>
  <si>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</si>
  <si>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</si>
  <si>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</si>
  <si>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</si>
  <si>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</si>
  <si>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</si>
  <si>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</si>
  <si>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</si>
  <si>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</si>
  <si>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</si>
  <si>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</si>
  <si>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</si>
  <si>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Другие вопросы в области образования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</si>
  <si>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</si>
  <si>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</si>
  <si>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</si>
  <si>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</si>
  <si>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 xml:space="preserve">РАСПРЕДЕЛЕНИЕ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</t>
  </si>
  <si>
    <t>ИСТОЧНИКИ ВНУТРЕННЕГО ФИНАНСИРОВАНИЯ ДЕФИЦИТА МЕСТНОГО БЮДЖЕТА ВНУТРИГОРОДСКОГО МУНИЦИПАЛЬНОГО ОБРАЗОВАНИЯ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САНКТ-ПЕТЕРБУРГА ПОСЕЛОК ПАРГОЛОВО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</si>
  <si>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</si>
  <si>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</si>
  <si>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</si>
  <si>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</si>
  <si>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</si>
  <si>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1204</t>
  </si>
  <si>
    <t>Другие вопросы в области средств массовой инфомации</t>
  </si>
  <si>
    <t>Другие вопросы в области средств массовой информации</t>
  </si>
  <si>
    <t>Содержание муниципальной информационной службы МО Парголово</t>
  </si>
  <si>
    <t>45710 00252</t>
  </si>
  <si>
    <t>К решению Муниципального совета МО Парголово от 30.06.2021 г. № 10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</si>
</sst>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_-* #,##0_р_._-;\-* #,##0_р_._-;_-* \-??_р_._-;_-@_-"/>
    <numFmt numFmtId="166" formatCode="#,##0.0_ ;\-#,##0.0\ "/>
    <numFmt numFmtId="167" formatCode="\ #,##0.0&quot;    &quot;;\-#,##0.0&quot;    &quot;;&quot; -&quot;#&quot;    &quot;;@\ 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7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49" fontId="16" fillId="0" borderId="3" xfId="0" applyNumberFormat="1" applyFont="1" applyFill="1" applyBorder="1" applyAlignment="1">
      <alignment horizontal="center" vertical="center" wrapText="1"/>
    </xf>
    <xf numFmtId="165" fontId="16" fillId="0" borderId="3" xfId="1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166" fontId="10" fillId="0" borderId="3" xfId="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49" fontId="2" fillId="0" borderId="3" xfId="0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 applyProtection="1">
      <alignment horizontal="center" vertical="center"/>
    </xf>
    <xf numFmtId="0" fontId="15" fillId="0" borderId="0" xfId="0" applyFont="1" applyFill="1"/>
    <xf numFmtId="0" fontId="10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10" fillId="0" borderId="3" xfId="9" applyNumberFormat="1" applyFont="1" applyFill="1" applyBorder="1" applyAlignment="1" applyProtection="1">
      <alignment vertical="center" wrapText="1"/>
    </xf>
    <xf numFmtId="0" fontId="13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9" fillId="0" borderId="0" xfId="0" applyFont="1" applyFill="1"/>
    <xf numFmtId="0" fontId="12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/>
    <xf numFmtId="0" fontId="10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3" xfId="9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4" fillId="0" borderId="0" xfId="0" applyFont="1" applyFill="1"/>
    <xf numFmtId="49" fontId="10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top" wrapText="1"/>
    </xf>
    <xf numFmtId="164" fontId="12" fillId="0" borderId="0" xfId="0" applyNumberFormat="1" applyFont="1" applyFill="1"/>
    <xf numFmtId="164" fontId="16" fillId="0" borderId="2" xfId="0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10" fillId="0" borderId="3" xfId="8" applyNumberFormat="1" applyFont="1" applyFill="1" applyBorder="1" applyAlignment="1" applyProtection="1">
      <alignment horizontal="center" vertical="center"/>
    </xf>
    <xf numFmtId="164" fontId="10" fillId="0" borderId="3" xfId="1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2" fillId="0" borderId="3" xfId="8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1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6" fontId="7" fillId="0" borderId="3" xfId="1" applyNumberFormat="1" applyFont="1" applyFill="1" applyBorder="1" applyAlignment="1" applyProtection="1">
      <alignment horizontal="center" vertical="center"/>
    </xf>
    <xf numFmtId="166" fontId="0" fillId="0" borderId="0" xfId="0" applyNumberFormat="1" applyFill="1"/>
    <xf numFmtId="0" fontId="0" fillId="0" borderId="0" xfId="0" applyFont="1" applyFill="1"/>
    <xf numFmtId="0" fontId="13" fillId="0" borderId="3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166" fontId="0" fillId="0" borderId="0" xfId="0" applyNumberFormat="1" applyFont="1" applyFill="1"/>
    <xf numFmtId="0" fontId="2" fillId="0" borderId="3" xfId="0" applyFont="1" applyFill="1" applyBorder="1" applyAlignment="1">
      <alignment vertical="top" wrapText="1"/>
    </xf>
    <xf numFmtId="0" fontId="24" fillId="0" borderId="0" xfId="0" applyFont="1" applyFill="1" applyBorder="1"/>
    <xf numFmtId="0" fontId="2" fillId="0" borderId="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20" fillId="0" borderId="3" xfId="0" applyNumberFormat="1" applyFont="1" applyFill="1" applyBorder="1"/>
  </cellXfs>
  <cellStyles count="10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4 2 2" xfId="6"/>
    <cellStyle name="Обычный 4 3" xfId="7"/>
    <cellStyle name="Обычный_вед кварт.2007.п.3.Пост 62" xfId="9"/>
    <cellStyle name="Финансовый 2" xfId="1"/>
    <cellStyle name="Финансовый_вед кварт.2007.п.3.Пост 62" xfId="8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Normal="100" workbookViewId="0">
      <selection activeCell="B3" sqref="B3:G4"/>
    </sheetView>
  </sheetViews>
  <sheetFormatPr defaultColWidth="9.140625" defaultRowHeight="15"/>
  <cols>
    <col min="1" max="1" width="1.42578125" style="9" customWidth="1"/>
    <col min="2" max="2" width="90.42578125" style="60" customWidth="1"/>
    <col min="3" max="3" width="5.7109375" style="11" customWidth="1"/>
    <col min="4" max="4" width="8.5703125" style="12" customWidth="1"/>
    <col min="5" max="5" width="11.28515625" style="13" customWidth="1"/>
    <col min="6" max="6" width="7.42578125" style="11" customWidth="1"/>
    <col min="7" max="7" width="11.85546875" style="10" customWidth="1"/>
    <col min="8" max="16384" width="9.140625" style="10"/>
  </cols>
  <sheetData>
    <row r="1" spans="1:8">
      <c r="B1" s="120" t="s">
        <v>0</v>
      </c>
      <c r="C1" s="120"/>
      <c r="D1" s="120"/>
      <c r="E1" s="120"/>
      <c r="F1" s="120"/>
      <c r="G1" s="120"/>
    </row>
    <row r="2" spans="1:8" ht="13.5" customHeight="1">
      <c r="A2" s="3"/>
      <c r="B2" s="121" t="s">
        <v>187</v>
      </c>
      <c r="C2" s="121"/>
      <c r="D2" s="121"/>
      <c r="E2" s="121"/>
      <c r="F2" s="121"/>
      <c r="G2" s="121"/>
    </row>
    <row r="3" spans="1:8" ht="21" customHeight="1">
      <c r="A3" s="3"/>
      <c r="B3" s="122" t="s">
        <v>145</v>
      </c>
      <c r="C3" s="122"/>
      <c r="D3" s="122"/>
      <c r="E3" s="122"/>
      <c r="F3" s="122"/>
      <c r="G3" s="122"/>
    </row>
    <row r="4" spans="1:8" ht="21" customHeight="1">
      <c r="A4" s="3"/>
      <c r="B4" s="122"/>
      <c r="C4" s="122"/>
      <c r="D4" s="122"/>
      <c r="E4" s="122"/>
      <c r="F4" s="122"/>
      <c r="G4" s="122"/>
    </row>
    <row r="5" spans="1:8" ht="18" customHeight="1">
      <c r="A5" s="3" t="s">
        <v>6</v>
      </c>
      <c r="B5" s="119" t="s">
        <v>1</v>
      </c>
      <c r="C5" s="119"/>
      <c r="D5" s="119"/>
      <c r="E5" s="119"/>
      <c r="F5" s="119"/>
      <c r="G5" s="119"/>
    </row>
    <row r="6" spans="1:8" s="36" customFormat="1" ht="49.5" customHeight="1">
      <c r="A6" s="15"/>
      <c r="B6" s="34"/>
      <c r="C6" s="105" t="s">
        <v>86</v>
      </c>
      <c r="D6" s="16" t="s">
        <v>87</v>
      </c>
      <c r="E6" s="16" t="s">
        <v>88</v>
      </c>
      <c r="F6" s="16" t="s">
        <v>89</v>
      </c>
      <c r="G6" s="17" t="s">
        <v>144</v>
      </c>
    </row>
    <row r="7" spans="1:8" ht="18" customHeight="1">
      <c r="A7" s="3"/>
      <c r="B7" s="61" t="s">
        <v>90</v>
      </c>
      <c r="C7" s="37"/>
      <c r="D7" s="38"/>
      <c r="E7" s="39"/>
      <c r="F7" s="37"/>
      <c r="G7" s="76">
        <f>G8+G22</f>
        <v>225193.40000000002</v>
      </c>
      <c r="H7" s="73"/>
    </row>
    <row r="8" spans="1:8" s="44" customFormat="1" ht="30" customHeight="1">
      <c r="A8" s="40"/>
      <c r="B8" s="8" t="s">
        <v>91</v>
      </c>
      <c r="C8" s="41">
        <v>976</v>
      </c>
      <c r="D8" s="42"/>
      <c r="E8" s="43"/>
      <c r="F8" s="41"/>
      <c r="G8" s="76">
        <f>G9</f>
        <v>5518.4</v>
      </c>
    </row>
    <row r="9" spans="1:8" ht="14.25" customHeight="1">
      <c r="A9" s="3"/>
      <c r="B9" s="27" t="s">
        <v>7</v>
      </c>
      <c r="C9" s="24">
        <v>976</v>
      </c>
      <c r="D9" s="18" t="s">
        <v>8</v>
      </c>
      <c r="E9" s="18"/>
      <c r="F9" s="24"/>
      <c r="G9" s="75">
        <f>G10+G13</f>
        <v>5518.4</v>
      </c>
    </row>
    <row r="10" spans="1:8" ht="25.5" customHeight="1">
      <c r="A10" s="3"/>
      <c r="B10" s="28" t="s">
        <v>9</v>
      </c>
      <c r="C10" s="25">
        <v>976</v>
      </c>
      <c r="D10" s="21" t="s">
        <v>10</v>
      </c>
      <c r="E10" s="21"/>
      <c r="F10" s="25"/>
      <c r="G10" s="6">
        <f t="shared" ref="G10:G11" si="0">G11</f>
        <v>1326</v>
      </c>
    </row>
    <row r="11" spans="1:8" ht="15" customHeight="1">
      <c r="A11" s="20"/>
      <c r="B11" s="27" t="s">
        <v>11</v>
      </c>
      <c r="C11" s="24">
        <v>976</v>
      </c>
      <c r="D11" s="18" t="s">
        <v>10</v>
      </c>
      <c r="E11" s="18" t="s">
        <v>12</v>
      </c>
      <c r="F11" s="24"/>
      <c r="G11" s="75">
        <f t="shared" si="0"/>
        <v>1326</v>
      </c>
    </row>
    <row r="12" spans="1:8" ht="41.25" customHeight="1">
      <c r="A12" s="3"/>
      <c r="B12" s="28" t="s">
        <v>13</v>
      </c>
      <c r="C12" s="25">
        <v>976</v>
      </c>
      <c r="D12" s="21" t="s">
        <v>10</v>
      </c>
      <c r="E12" s="21" t="s">
        <v>12</v>
      </c>
      <c r="F12" s="25">
        <v>100</v>
      </c>
      <c r="G12" s="22">
        <v>1326</v>
      </c>
    </row>
    <row r="13" spans="1:8" ht="26.25" customHeight="1">
      <c r="B13" s="28" t="s">
        <v>92</v>
      </c>
      <c r="C13" s="25">
        <v>976</v>
      </c>
      <c r="D13" s="21" t="s">
        <v>14</v>
      </c>
      <c r="E13" s="21"/>
      <c r="F13" s="25"/>
      <c r="G13" s="6">
        <f>G14+G16+G20</f>
        <v>4192.3999999999996</v>
      </c>
    </row>
    <row r="14" spans="1:8" ht="27" customHeight="1">
      <c r="A14" s="3"/>
      <c r="B14" s="27" t="s">
        <v>93</v>
      </c>
      <c r="C14" s="24">
        <v>976</v>
      </c>
      <c r="D14" s="18" t="s">
        <v>14</v>
      </c>
      <c r="E14" s="18" t="s">
        <v>15</v>
      </c>
      <c r="F14" s="24"/>
      <c r="G14" s="75">
        <f>G15</f>
        <v>158.30000000000001</v>
      </c>
    </row>
    <row r="15" spans="1:8" ht="42" customHeight="1">
      <c r="A15" s="3"/>
      <c r="B15" s="28" t="s">
        <v>13</v>
      </c>
      <c r="C15" s="25">
        <v>976</v>
      </c>
      <c r="D15" s="21" t="s">
        <v>14</v>
      </c>
      <c r="E15" s="21" t="s">
        <v>15</v>
      </c>
      <c r="F15" s="25">
        <v>100</v>
      </c>
      <c r="G15" s="6">
        <v>158.30000000000001</v>
      </c>
    </row>
    <row r="16" spans="1:8" ht="15.75" customHeight="1">
      <c r="A16" s="3"/>
      <c r="B16" s="27" t="s">
        <v>16</v>
      </c>
      <c r="C16" s="45">
        <v>976</v>
      </c>
      <c r="D16" s="18" t="s">
        <v>14</v>
      </c>
      <c r="E16" s="18" t="s">
        <v>17</v>
      </c>
      <c r="F16" s="45"/>
      <c r="G16" s="75">
        <f>G17+G18+G19</f>
        <v>3950.1</v>
      </c>
    </row>
    <row r="17" spans="1:7" ht="41.25" customHeight="1">
      <c r="A17" s="3"/>
      <c r="B17" s="28" t="s">
        <v>13</v>
      </c>
      <c r="C17" s="46">
        <v>976</v>
      </c>
      <c r="D17" s="21" t="s">
        <v>14</v>
      </c>
      <c r="E17" s="21" t="s">
        <v>17</v>
      </c>
      <c r="F17" s="46">
        <v>100</v>
      </c>
      <c r="G17" s="6">
        <v>2628.6</v>
      </c>
    </row>
    <row r="18" spans="1:7" ht="12.75" customHeight="1">
      <c r="A18" s="3"/>
      <c r="B18" s="28" t="s">
        <v>140</v>
      </c>
      <c r="C18" s="25">
        <v>976</v>
      </c>
      <c r="D18" s="21" t="s">
        <v>14</v>
      </c>
      <c r="E18" s="21" t="s">
        <v>17</v>
      </c>
      <c r="F18" s="25">
        <v>200</v>
      </c>
      <c r="G18" s="6">
        <v>1316.5</v>
      </c>
    </row>
    <row r="19" spans="1:7" s="51" customFormat="1" ht="15.75" customHeight="1">
      <c r="A19" s="47"/>
      <c r="B19" s="29" t="s">
        <v>19</v>
      </c>
      <c r="C19" s="48">
        <v>976</v>
      </c>
      <c r="D19" s="49" t="s">
        <v>14</v>
      </c>
      <c r="E19" s="21" t="s">
        <v>17</v>
      </c>
      <c r="F19" s="50">
        <v>800</v>
      </c>
      <c r="G19" s="79">
        <v>5</v>
      </c>
    </row>
    <row r="20" spans="1:7" ht="26.25" customHeight="1">
      <c r="A20" s="3"/>
      <c r="B20" s="27" t="s">
        <v>20</v>
      </c>
      <c r="C20" s="52">
        <v>976</v>
      </c>
      <c r="D20" s="18" t="s">
        <v>14</v>
      </c>
      <c r="E20" s="18" t="s">
        <v>21</v>
      </c>
      <c r="F20" s="25"/>
      <c r="G20" s="75">
        <f>G21</f>
        <v>84</v>
      </c>
    </row>
    <row r="21" spans="1:7" ht="14.25" customHeight="1">
      <c r="A21" s="3"/>
      <c r="B21" s="29" t="s">
        <v>19</v>
      </c>
      <c r="C21" s="25">
        <v>976</v>
      </c>
      <c r="D21" s="21" t="s">
        <v>14</v>
      </c>
      <c r="E21" s="21" t="s">
        <v>21</v>
      </c>
      <c r="F21" s="25">
        <v>800</v>
      </c>
      <c r="G21" s="6">
        <v>84</v>
      </c>
    </row>
    <row r="22" spans="1:7" ht="31.5" customHeight="1">
      <c r="A22" s="3"/>
      <c r="B22" s="8" t="s">
        <v>94</v>
      </c>
      <c r="C22" s="24">
        <v>992</v>
      </c>
      <c r="D22" s="53"/>
      <c r="E22" s="53"/>
      <c r="F22" s="45"/>
      <c r="G22" s="78">
        <f>G23+G49+G56+G76+G93+G97+G110+G45+G107</f>
        <v>219675.00000000003</v>
      </c>
    </row>
    <row r="23" spans="1:7" ht="15.75" customHeight="1">
      <c r="A23" s="3"/>
      <c r="B23" s="27" t="s">
        <v>7</v>
      </c>
      <c r="C23" s="24">
        <v>992</v>
      </c>
      <c r="D23" s="18" t="s">
        <v>8</v>
      </c>
      <c r="E23" s="18"/>
      <c r="F23" s="24"/>
      <c r="G23" s="77">
        <f>G24+G34+G37</f>
        <v>30801.800000000003</v>
      </c>
    </row>
    <row r="24" spans="1:7" ht="26.25" customHeight="1">
      <c r="A24" s="3"/>
      <c r="B24" s="28" t="s">
        <v>95</v>
      </c>
      <c r="C24" s="25">
        <v>992</v>
      </c>
      <c r="D24" s="21" t="s">
        <v>22</v>
      </c>
      <c r="E24" s="21"/>
      <c r="F24" s="25"/>
      <c r="G24" s="6">
        <f>G25+G27+G31</f>
        <v>29960.400000000001</v>
      </c>
    </row>
    <row r="25" spans="1:7" ht="18.75" customHeight="1">
      <c r="A25" s="3"/>
      <c r="B25" s="27" t="s">
        <v>23</v>
      </c>
      <c r="C25" s="24">
        <v>992</v>
      </c>
      <c r="D25" s="18" t="s">
        <v>22</v>
      </c>
      <c r="E25" s="18" t="s">
        <v>24</v>
      </c>
      <c r="F25" s="24"/>
      <c r="G25" s="75">
        <f>G26</f>
        <v>1326</v>
      </c>
    </row>
    <row r="26" spans="1:7" s="54" customFormat="1" ht="41.25" customHeight="1">
      <c r="A26" s="3"/>
      <c r="B26" s="28" t="s">
        <v>13</v>
      </c>
      <c r="C26" s="25">
        <v>992</v>
      </c>
      <c r="D26" s="21" t="s">
        <v>22</v>
      </c>
      <c r="E26" s="21" t="s">
        <v>24</v>
      </c>
      <c r="F26" s="25">
        <v>100</v>
      </c>
      <c r="G26" s="22">
        <v>1326</v>
      </c>
    </row>
    <row r="27" spans="1:7" ht="16.5" customHeight="1">
      <c r="A27" s="3"/>
      <c r="B27" s="27" t="s">
        <v>25</v>
      </c>
      <c r="C27" s="24">
        <v>992</v>
      </c>
      <c r="D27" s="18" t="s">
        <v>22</v>
      </c>
      <c r="E27" s="18" t="s">
        <v>26</v>
      </c>
      <c r="F27" s="25"/>
      <c r="G27" s="75">
        <f>G28+G29+G30</f>
        <v>24922</v>
      </c>
    </row>
    <row r="28" spans="1:7" ht="40.5" customHeight="1">
      <c r="A28" s="3"/>
      <c r="B28" s="28" t="s">
        <v>13</v>
      </c>
      <c r="C28" s="25">
        <v>992</v>
      </c>
      <c r="D28" s="21" t="s">
        <v>22</v>
      </c>
      <c r="E28" s="21" t="s">
        <v>26</v>
      </c>
      <c r="F28" s="25">
        <v>100</v>
      </c>
      <c r="G28" s="80">
        <v>19738.900000000001</v>
      </c>
    </row>
    <row r="29" spans="1:7" ht="16.5" customHeight="1">
      <c r="A29" s="3"/>
      <c r="B29" s="28" t="s">
        <v>140</v>
      </c>
      <c r="C29" s="25">
        <v>992</v>
      </c>
      <c r="D29" s="21" t="s">
        <v>22</v>
      </c>
      <c r="E29" s="21" t="s">
        <v>26</v>
      </c>
      <c r="F29" s="25">
        <v>200</v>
      </c>
      <c r="G29" s="80">
        <v>5153.1000000000004</v>
      </c>
    </row>
    <row r="30" spans="1:7" ht="16.5" customHeight="1">
      <c r="A30" s="3"/>
      <c r="B30" s="29" t="s">
        <v>19</v>
      </c>
      <c r="C30" s="25">
        <v>992</v>
      </c>
      <c r="D30" s="21" t="s">
        <v>22</v>
      </c>
      <c r="E30" s="21" t="s">
        <v>26</v>
      </c>
      <c r="F30" s="25">
        <v>800</v>
      </c>
      <c r="G30" s="80">
        <v>30</v>
      </c>
    </row>
    <row r="31" spans="1:7" s="57" customFormat="1" ht="34.5" customHeight="1">
      <c r="A31" s="3"/>
      <c r="B31" s="30" t="s">
        <v>179</v>
      </c>
      <c r="C31" s="55" t="s">
        <v>2</v>
      </c>
      <c r="D31" s="18" t="s">
        <v>22</v>
      </c>
      <c r="E31" s="18" t="s">
        <v>27</v>
      </c>
      <c r="F31" s="25"/>
      <c r="G31" s="77">
        <f>G32+G33</f>
        <v>3712.3999999999996</v>
      </c>
    </row>
    <row r="32" spans="1:7" s="57" customFormat="1" ht="42" customHeight="1">
      <c r="A32" s="3"/>
      <c r="B32" s="28" t="s">
        <v>13</v>
      </c>
      <c r="C32" s="25">
        <v>992</v>
      </c>
      <c r="D32" s="21" t="s">
        <v>22</v>
      </c>
      <c r="E32" s="21" t="s">
        <v>27</v>
      </c>
      <c r="F32" s="25">
        <v>100</v>
      </c>
      <c r="G32" s="80">
        <v>3487.2</v>
      </c>
    </row>
    <row r="33" spans="1:7" s="57" customFormat="1" ht="15" customHeight="1">
      <c r="A33" s="3"/>
      <c r="B33" s="28" t="s">
        <v>140</v>
      </c>
      <c r="C33" s="25">
        <v>992</v>
      </c>
      <c r="D33" s="21" t="s">
        <v>22</v>
      </c>
      <c r="E33" s="21" t="s">
        <v>27</v>
      </c>
      <c r="F33" s="25">
        <v>200</v>
      </c>
      <c r="G33" s="80">
        <v>225.2</v>
      </c>
    </row>
    <row r="34" spans="1:7" ht="13.5" customHeight="1">
      <c r="A34" s="3"/>
      <c r="B34" s="28" t="s">
        <v>166</v>
      </c>
      <c r="C34" s="25">
        <v>992</v>
      </c>
      <c r="D34" s="21" t="s">
        <v>28</v>
      </c>
      <c r="E34" s="21"/>
      <c r="F34" s="25"/>
      <c r="G34" s="6">
        <f>G35</f>
        <v>150</v>
      </c>
    </row>
    <row r="35" spans="1:7" s="58" customFormat="1" ht="13.5" customHeight="1">
      <c r="A35" s="20"/>
      <c r="B35" s="27" t="s">
        <v>96</v>
      </c>
      <c r="C35" s="24">
        <v>992</v>
      </c>
      <c r="D35" s="18" t="s">
        <v>28</v>
      </c>
      <c r="E35" s="18" t="s">
        <v>29</v>
      </c>
      <c r="F35" s="24"/>
      <c r="G35" s="75">
        <f t="shared" ref="G35" si="1">G36</f>
        <v>150</v>
      </c>
    </row>
    <row r="36" spans="1:7" ht="13.5" customHeight="1">
      <c r="A36" s="3"/>
      <c r="B36" s="29" t="s">
        <v>19</v>
      </c>
      <c r="C36" s="25">
        <v>992</v>
      </c>
      <c r="D36" s="21" t="s">
        <v>28</v>
      </c>
      <c r="E36" s="21" t="s">
        <v>29</v>
      </c>
      <c r="F36" s="25">
        <v>800</v>
      </c>
      <c r="G36" s="6">
        <v>150</v>
      </c>
    </row>
    <row r="37" spans="1:7" ht="15.75" customHeight="1">
      <c r="A37" s="3"/>
      <c r="B37" s="28" t="s">
        <v>168</v>
      </c>
      <c r="C37" s="25">
        <v>992</v>
      </c>
      <c r="D37" s="21" t="s">
        <v>30</v>
      </c>
      <c r="E37" s="21"/>
      <c r="F37" s="25"/>
      <c r="G37" s="6">
        <f>G38+G40+G42</f>
        <v>691.4</v>
      </c>
    </row>
    <row r="38" spans="1:7" ht="24.75" customHeight="1">
      <c r="A38" s="3"/>
      <c r="B38" s="27" t="s">
        <v>31</v>
      </c>
      <c r="C38" s="24">
        <v>992</v>
      </c>
      <c r="D38" s="18" t="s">
        <v>30</v>
      </c>
      <c r="E38" s="18" t="s">
        <v>32</v>
      </c>
      <c r="F38" s="25"/>
      <c r="G38" s="75">
        <f>G39</f>
        <v>183.6</v>
      </c>
    </row>
    <row r="39" spans="1:7" ht="12.75" customHeight="1">
      <c r="A39" s="3"/>
      <c r="B39" s="28" t="s">
        <v>140</v>
      </c>
      <c r="C39" s="25">
        <v>992</v>
      </c>
      <c r="D39" s="21" t="s">
        <v>30</v>
      </c>
      <c r="E39" s="21" t="s">
        <v>32</v>
      </c>
      <c r="F39" s="25">
        <v>200</v>
      </c>
      <c r="G39" s="6">
        <v>183.6</v>
      </c>
    </row>
    <row r="40" spans="1:7" ht="14.25" customHeight="1">
      <c r="A40" s="3"/>
      <c r="B40" s="32" t="s">
        <v>33</v>
      </c>
      <c r="C40" s="24">
        <v>992</v>
      </c>
      <c r="D40" s="18" t="s">
        <v>30</v>
      </c>
      <c r="E40" s="18" t="s">
        <v>34</v>
      </c>
      <c r="F40" s="25"/>
      <c r="G40" s="75">
        <f>G41</f>
        <v>500</v>
      </c>
    </row>
    <row r="41" spans="1:7" ht="15.75" customHeight="1">
      <c r="A41" s="3"/>
      <c r="B41" s="28" t="s">
        <v>140</v>
      </c>
      <c r="C41" s="25">
        <v>992</v>
      </c>
      <c r="D41" s="21" t="s">
        <v>30</v>
      </c>
      <c r="E41" s="21" t="s">
        <v>34</v>
      </c>
      <c r="F41" s="25">
        <v>200</v>
      </c>
      <c r="G41" s="6">
        <v>500</v>
      </c>
    </row>
    <row r="42" spans="1:7" s="14" customFormat="1" ht="30" customHeight="1">
      <c r="A42" s="3"/>
      <c r="B42" s="27" t="s">
        <v>35</v>
      </c>
      <c r="C42" s="18" t="s">
        <v>2</v>
      </c>
      <c r="D42" s="18" t="s">
        <v>30</v>
      </c>
      <c r="E42" s="18" t="s">
        <v>36</v>
      </c>
      <c r="F42" s="21"/>
      <c r="G42" s="19">
        <f>G43</f>
        <v>7.8</v>
      </c>
    </row>
    <row r="43" spans="1:7" s="14" customFormat="1" ht="15.75" customHeight="1">
      <c r="A43" s="3"/>
      <c r="B43" s="31" t="s">
        <v>37</v>
      </c>
      <c r="C43" s="21" t="s">
        <v>2</v>
      </c>
      <c r="D43" s="21" t="s">
        <v>30</v>
      </c>
      <c r="E43" s="21" t="s">
        <v>36</v>
      </c>
      <c r="F43" s="21"/>
      <c r="G43" s="19">
        <f>G44</f>
        <v>7.8</v>
      </c>
    </row>
    <row r="44" spans="1:7" s="14" customFormat="1" ht="13.5" customHeight="1">
      <c r="A44" s="3"/>
      <c r="B44" s="28" t="s">
        <v>140</v>
      </c>
      <c r="C44" s="21" t="s">
        <v>2</v>
      </c>
      <c r="D44" s="21" t="s">
        <v>30</v>
      </c>
      <c r="E44" s="21" t="s">
        <v>36</v>
      </c>
      <c r="F44" s="21" t="s">
        <v>18</v>
      </c>
      <c r="G44" s="22">
        <v>7.8</v>
      </c>
    </row>
    <row r="45" spans="1:7" s="14" customFormat="1" ht="16.5" customHeight="1">
      <c r="A45" s="3"/>
      <c r="B45" s="27" t="s">
        <v>38</v>
      </c>
      <c r="C45" s="24">
        <v>992</v>
      </c>
      <c r="D45" s="18" t="s">
        <v>39</v>
      </c>
      <c r="E45" s="18"/>
      <c r="F45" s="24"/>
      <c r="G45" s="75">
        <f t="shared" ref="G45:G47" si="2">G46</f>
        <v>131.69999999999999</v>
      </c>
    </row>
    <row r="46" spans="1:7" s="95" customFormat="1" ht="27.75" customHeight="1">
      <c r="A46" s="3"/>
      <c r="B46" s="115" t="s">
        <v>177</v>
      </c>
      <c r="C46" s="25">
        <v>992</v>
      </c>
      <c r="D46" s="21" t="s">
        <v>178</v>
      </c>
      <c r="E46" s="21"/>
      <c r="F46" s="25"/>
      <c r="G46" s="6">
        <f t="shared" si="2"/>
        <v>131.69999999999999</v>
      </c>
    </row>
    <row r="47" spans="1:7" ht="26.25" customHeight="1">
      <c r="A47" s="3"/>
      <c r="B47" s="27" t="s">
        <v>97</v>
      </c>
      <c r="C47" s="24">
        <v>992</v>
      </c>
      <c r="D47" s="18" t="s">
        <v>178</v>
      </c>
      <c r="E47" s="18" t="s">
        <v>40</v>
      </c>
      <c r="F47" s="25"/>
      <c r="G47" s="75">
        <f t="shared" si="2"/>
        <v>131.69999999999999</v>
      </c>
    </row>
    <row r="48" spans="1:7" ht="14.25" customHeight="1">
      <c r="A48" s="3"/>
      <c r="B48" s="28" t="s">
        <v>140</v>
      </c>
      <c r="C48" s="25">
        <v>992</v>
      </c>
      <c r="D48" s="21" t="s">
        <v>178</v>
      </c>
      <c r="E48" s="21" t="s">
        <v>40</v>
      </c>
      <c r="F48" s="25">
        <v>200</v>
      </c>
      <c r="G48" s="6">
        <v>131.69999999999999</v>
      </c>
    </row>
    <row r="49" spans="1:7" s="58" customFormat="1" ht="14.25" customHeight="1">
      <c r="A49" s="20"/>
      <c r="B49" s="27" t="s">
        <v>41</v>
      </c>
      <c r="C49" s="24">
        <v>992</v>
      </c>
      <c r="D49" s="18" t="s">
        <v>42</v>
      </c>
      <c r="E49" s="18"/>
      <c r="F49" s="25"/>
      <c r="G49" s="75">
        <f>G53+G50</f>
        <v>47607.1</v>
      </c>
    </row>
    <row r="50" spans="1:7" ht="14.25" customHeight="1">
      <c r="A50" s="3"/>
      <c r="B50" s="28" t="s">
        <v>146</v>
      </c>
      <c r="C50" s="25">
        <v>992</v>
      </c>
      <c r="D50" s="21" t="s">
        <v>147</v>
      </c>
      <c r="E50" s="21" t="s">
        <v>148</v>
      </c>
      <c r="F50" s="25"/>
      <c r="G50" s="6">
        <f>G51</f>
        <v>1278.9000000000001</v>
      </c>
    </row>
    <row r="51" spans="1:7" ht="14.25" customHeight="1">
      <c r="A51" s="3"/>
      <c r="B51" s="28" t="s">
        <v>149</v>
      </c>
      <c r="C51" s="25">
        <v>992</v>
      </c>
      <c r="D51" s="21" t="s">
        <v>147</v>
      </c>
      <c r="E51" s="21" t="s">
        <v>148</v>
      </c>
      <c r="F51" s="25"/>
      <c r="G51" s="6">
        <f>G52</f>
        <v>1278.9000000000001</v>
      </c>
    </row>
    <row r="52" spans="1:7" ht="14.25" customHeight="1">
      <c r="A52" s="3"/>
      <c r="B52" s="28" t="s">
        <v>140</v>
      </c>
      <c r="C52" s="25">
        <v>992</v>
      </c>
      <c r="D52" s="21" t="s">
        <v>147</v>
      </c>
      <c r="E52" s="21" t="s">
        <v>148</v>
      </c>
      <c r="F52" s="25">
        <v>200</v>
      </c>
      <c r="G52" s="6">
        <v>1278.9000000000001</v>
      </c>
    </row>
    <row r="53" spans="1:7" ht="13.5" customHeight="1">
      <c r="A53" s="3"/>
      <c r="B53" s="28" t="s">
        <v>43</v>
      </c>
      <c r="C53" s="25">
        <v>992</v>
      </c>
      <c r="D53" s="21" t="s">
        <v>44</v>
      </c>
      <c r="E53" s="21"/>
      <c r="F53" s="25"/>
      <c r="G53" s="6">
        <f t="shared" ref="G53" si="3">G54</f>
        <v>46328.2</v>
      </c>
    </row>
    <row r="54" spans="1:7" s="58" customFormat="1" ht="30" customHeight="1">
      <c r="A54" s="20"/>
      <c r="B54" s="33" t="s">
        <v>117</v>
      </c>
      <c r="C54" s="24">
        <v>992</v>
      </c>
      <c r="D54" s="18" t="s">
        <v>44</v>
      </c>
      <c r="E54" s="18" t="s">
        <v>45</v>
      </c>
      <c r="F54" s="24"/>
      <c r="G54" s="75">
        <f>G55</f>
        <v>46328.2</v>
      </c>
    </row>
    <row r="55" spans="1:7" ht="17.25" customHeight="1">
      <c r="A55" s="3"/>
      <c r="B55" s="28" t="s">
        <v>140</v>
      </c>
      <c r="C55" s="25">
        <v>992</v>
      </c>
      <c r="D55" s="21" t="s">
        <v>44</v>
      </c>
      <c r="E55" s="21" t="s">
        <v>45</v>
      </c>
      <c r="F55" s="25">
        <v>200</v>
      </c>
      <c r="G55" s="6">
        <v>46328.2</v>
      </c>
    </row>
    <row r="56" spans="1:7" s="57" customFormat="1" ht="12.75" customHeight="1">
      <c r="A56" s="3"/>
      <c r="B56" s="27" t="s">
        <v>46</v>
      </c>
      <c r="C56" s="24">
        <v>992</v>
      </c>
      <c r="D56" s="18" t="s">
        <v>47</v>
      </c>
      <c r="E56" s="59"/>
      <c r="F56" s="24"/>
      <c r="G56" s="75">
        <f>G60+G57</f>
        <v>103817.10000000002</v>
      </c>
    </row>
    <row r="57" spans="1:7" s="56" customFormat="1" ht="15.75" customHeight="1">
      <c r="A57" s="4"/>
      <c r="B57" s="114" t="s">
        <v>134</v>
      </c>
      <c r="C57" s="25">
        <v>992</v>
      </c>
      <c r="D57" s="25" t="s">
        <v>135</v>
      </c>
      <c r="E57" s="21"/>
      <c r="F57" s="21"/>
      <c r="G57" s="22">
        <f>G58</f>
        <v>2437.1</v>
      </c>
    </row>
    <row r="58" spans="1:7" s="56" customFormat="1" ht="15.75" customHeight="1">
      <c r="A58" s="4"/>
      <c r="B58" s="71" t="s">
        <v>136</v>
      </c>
      <c r="C58" s="24">
        <v>992</v>
      </c>
      <c r="D58" s="24" t="s">
        <v>135</v>
      </c>
      <c r="E58" s="18" t="s">
        <v>137</v>
      </c>
      <c r="F58" s="18"/>
      <c r="G58" s="19">
        <f>G59</f>
        <v>2437.1</v>
      </c>
    </row>
    <row r="59" spans="1:7" s="56" customFormat="1" ht="15.75" customHeight="1">
      <c r="A59" s="4"/>
      <c r="B59" s="28" t="s">
        <v>140</v>
      </c>
      <c r="C59" s="25">
        <v>992</v>
      </c>
      <c r="D59" s="25" t="s">
        <v>135</v>
      </c>
      <c r="E59" s="21" t="s">
        <v>137</v>
      </c>
      <c r="F59" s="21" t="s">
        <v>18</v>
      </c>
      <c r="G59" s="22">
        <v>2437.1</v>
      </c>
    </row>
    <row r="60" spans="1:7" s="57" customFormat="1" ht="15.75" customHeight="1">
      <c r="A60" s="3"/>
      <c r="B60" s="106" t="s">
        <v>48</v>
      </c>
      <c r="C60" s="25">
        <v>992</v>
      </c>
      <c r="D60" s="21" t="s">
        <v>49</v>
      </c>
      <c r="E60" s="21"/>
      <c r="F60" s="25"/>
      <c r="G60" s="6">
        <f>G61+G63+G72+G66+G70+G68+G74</f>
        <v>101380.00000000001</v>
      </c>
    </row>
    <row r="61" spans="1:7" s="57" customFormat="1" ht="15" customHeight="1">
      <c r="A61" s="3"/>
      <c r="B61" s="27" t="s">
        <v>118</v>
      </c>
      <c r="C61" s="24">
        <v>992</v>
      </c>
      <c r="D61" s="18" t="s">
        <v>49</v>
      </c>
      <c r="E61" s="18" t="s">
        <v>123</v>
      </c>
      <c r="F61" s="25"/>
      <c r="G61" s="75">
        <f>G62</f>
        <v>16073.9</v>
      </c>
    </row>
    <row r="62" spans="1:7" ht="16.5" customHeight="1">
      <c r="A62" s="3"/>
      <c r="B62" s="28" t="s">
        <v>140</v>
      </c>
      <c r="C62" s="25">
        <v>992</v>
      </c>
      <c r="D62" s="21" t="s">
        <v>49</v>
      </c>
      <c r="E62" s="21" t="s">
        <v>123</v>
      </c>
      <c r="F62" s="25">
        <v>200</v>
      </c>
      <c r="G62" s="6">
        <v>16073.9</v>
      </c>
    </row>
    <row r="63" spans="1:7" ht="27.75" customHeight="1">
      <c r="A63" s="3"/>
      <c r="B63" s="27" t="s">
        <v>119</v>
      </c>
      <c r="C63" s="24">
        <v>992</v>
      </c>
      <c r="D63" s="18" t="s">
        <v>49</v>
      </c>
      <c r="E63" s="18" t="s">
        <v>124</v>
      </c>
      <c r="F63" s="25"/>
      <c r="G63" s="75">
        <f>G64+G65</f>
        <v>47572.7</v>
      </c>
    </row>
    <row r="64" spans="1:7" ht="15.75" customHeight="1">
      <c r="A64" s="3"/>
      <c r="B64" s="28" t="s">
        <v>140</v>
      </c>
      <c r="C64" s="25">
        <v>992</v>
      </c>
      <c r="D64" s="21" t="s">
        <v>49</v>
      </c>
      <c r="E64" s="21" t="s">
        <v>124</v>
      </c>
      <c r="F64" s="21" t="s">
        <v>18</v>
      </c>
      <c r="G64" s="7">
        <v>47475.7</v>
      </c>
    </row>
    <row r="65" spans="1:7" ht="15.75" customHeight="1">
      <c r="A65" s="3"/>
      <c r="B65" s="28" t="s">
        <v>19</v>
      </c>
      <c r="C65" s="25">
        <v>992</v>
      </c>
      <c r="D65" s="21" t="s">
        <v>49</v>
      </c>
      <c r="E65" s="21" t="s">
        <v>124</v>
      </c>
      <c r="F65" s="21" t="s">
        <v>164</v>
      </c>
      <c r="G65" s="7">
        <v>97</v>
      </c>
    </row>
    <row r="66" spans="1:7" s="57" customFormat="1" ht="16.5" customHeight="1">
      <c r="A66" s="3"/>
      <c r="B66" s="27" t="s">
        <v>120</v>
      </c>
      <c r="C66" s="24">
        <v>992</v>
      </c>
      <c r="D66" s="18" t="s">
        <v>49</v>
      </c>
      <c r="E66" s="18" t="s">
        <v>125</v>
      </c>
      <c r="F66" s="24"/>
      <c r="G66" s="75">
        <f>G67</f>
        <v>19878.5</v>
      </c>
    </row>
    <row r="67" spans="1:7" s="57" customFormat="1" ht="12.75" customHeight="1">
      <c r="A67" s="3"/>
      <c r="B67" s="28" t="s">
        <v>140</v>
      </c>
      <c r="C67" s="25">
        <v>992</v>
      </c>
      <c r="D67" s="21" t="s">
        <v>49</v>
      </c>
      <c r="E67" s="21" t="s">
        <v>125</v>
      </c>
      <c r="F67" s="25">
        <v>200</v>
      </c>
      <c r="G67" s="7">
        <v>19878.5</v>
      </c>
    </row>
    <row r="68" spans="1:7" s="54" customFormat="1" ht="27" customHeight="1">
      <c r="A68" s="3"/>
      <c r="B68" s="27" t="s">
        <v>121</v>
      </c>
      <c r="C68" s="24">
        <v>992</v>
      </c>
      <c r="D68" s="18" t="s">
        <v>49</v>
      </c>
      <c r="E68" s="18" t="s">
        <v>126</v>
      </c>
      <c r="F68" s="24"/>
      <c r="G68" s="75">
        <f>G69</f>
        <v>14108.8</v>
      </c>
    </row>
    <row r="69" spans="1:7" ht="15" customHeight="1">
      <c r="A69" s="3"/>
      <c r="B69" s="28" t="s">
        <v>140</v>
      </c>
      <c r="C69" s="25">
        <v>992</v>
      </c>
      <c r="D69" s="21" t="s">
        <v>49</v>
      </c>
      <c r="E69" s="21" t="s">
        <v>126</v>
      </c>
      <c r="F69" s="25">
        <v>200</v>
      </c>
      <c r="G69" s="6">
        <v>14108.8</v>
      </c>
    </row>
    <row r="70" spans="1:7" ht="15" customHeight="1">
      <c r="A70" s="3"/>
      <c r="B70" s="35" t="s">
        <v>85</v>
      </c>
      <c r="C70" s="24">
        <v>992</v>
      </c>
      <c r="D70" s="18" t="s">
        <v>49</v>
      </c>
      <c r="E70" s="18" t="s">
        <v>127</v>
      </c>
      <c r="F70" s="24"/>
      <c r="G70" s="75">
        <f>G71</f>
        <v>1463</v>
      </c>
    </row>
    <row r="71" spans="1:7" ht="15" customHeight="1">
      <c r="A71" s="3"/>
      <c r="B71" s="28" t="s">
        <v>140</v>
      </c>
      <c r="C71" s="25">
        <v>992</v>
      </c>
      <c r="D71" s="21" t="s">
        <v>49</v>
      </c>
      <c r="E71" s="21" t="s">
        <v>127</v>
      </c>
      <c r="F71" s="25">
        <v>200</v>
      </c>
      <c r="G71" s="6">
        <v>1463</v>
      </c>
    </row>
    <row r="72" spans="1:7" ht="17.25" customHeight="1">
      <c r="A72" s="3"/>
      <c r="B72" s="27" t="s">
        <v>50</v>
      </c>
      <c r="C72" s="24">
        <v>992</v>
      </c>
      <c r="D72" s="18" t="s">
        <v>49</v>
      </c>
      <c r="E72" s="18" t="s">
        <v>128</v>
      </c>
      <c r="F72" s="25"/>
      <c r="G72" s="26">
        <f>G73</f>
        <v>1534.5</v>
      </c>
    </row>
    <row r="73" spans="1:7" ht="13.5" customHeight="1">
      <c r="A73" s="3"/>
      <c r="B73" s="28" t="s">
        <v>140</v>
      </c>
      <c r="C73" s="25">
        <v>992</v>
      </c>
      <c r="D73" s="21" t="s">
        <v>49</v>
      </c>
      <c r="E73" s="21" t="s">
        <v>128</v>
      </c>
      <c r="F73" s="25">
        <v>200</v>
      </c>
      <c r="G73" s="6">
        <v>1534.5</v>
      </c>
    </row>
    <row r="74" spans="1:7" s="57" customFormat="1" ht="28.5" customHeight="1">
      <c r="A74" s="3"/>
      <c r="B74" s="27" t="s">
        <v>139</v>
      </c>
      <c r="C74" s="24">
        <v>992</v>
      </c>
      <c r="D74" s="18" t="s">
        <v>49</v>
      </c>
      <c r="E74" s="18" t="s">
        <v>138</v>
      </c>
      <c r="F74" s="18"/>
      <c r="G74" s="26">
        <f>G75</f>
        <v>748.6</v>
      </c>
    </row>
    <row r="75" spans="1:7" s="57" customFormat="1" ht="18" customHeight="1">
      <c r="A75" s="3"/>
      <c r="B75" s="28" t="s">
        <v>140</v>
      </c>
      <c r="C75" s="25">
        <v>992</v>
      </c>
      <c r="D75" s="21" t="s">
        <v>49</v>
      </c>
      <c r="E75" s="21" t="s">
        <v>138</v>
      </c>
      <c r="F75" s="21" t="s">
        <v>18</v>
      </c>
      <c r="G75" s="7">
        <v>748.6</v>
      </c>
    </row>
    <row r="76" spans="1:7" ht="14.25" customHeight="1">
      <c r="A76" s="3"/>
      <c r="B76" s="33" t="s">
        <v>51</v>
      </c>
      <c r="C76" s="24">
        <v>992</v>
      </c>
      <c r="D76" s="18" t="s">
        <v>52</v>
      </c>
      <c r="E76" s="18"/>
      <c r="F76" s="24"/>
      <c r="G76" s="75">
        <f>G80+G77</f>
        <v>1313.7</v>
      </c>
    </row>
    <row r="77" spans="1:7" ht="15.75" customHeight="1">
      <c r="A77" s="3"/>
      <c r="B77" s="28" t="s">
        <v>53</v>
      </c>
      <c r="C77" s="25">
        <v>992</v>
      </c>
      <c r="D77" s="21" t="s">
        <v>54</v>
      </c>
      <c r="E77" s="21"/>
      <c r="F77" s="25"/>
      <c r="G77" s="6">
        <f t="shared" ref="G77:G78" si="4">G78</f>
        <v>115.4</v>
      </c>
    </row>
    <row r="78" spans="1:7" ht="39.75" customHeight="1">
      <c r="A78" s="3"/>
      <c r="B78" s="28" t="s">
        <v>55</v>
      </c>
      <c r="C78" s="25">
        <v>992</v>
      </c>
      <c r="D78" s="21" t="s">
        <v>54</v>
      </c>
      <c r="E78" s="21" t="s">
        <v>56</v>
      </c>
      <c r="F78" s="25"/>
      <c r="G78" s="6">
        <f t="shared" si="4"/>
        <v>115.4</v>
      </c>
    </row>
    <row r="79" spans="1:7" ht="13.5" customHeight="1">
      <c r="A79" s="3"/>
      <c r="B79" s="28" t="s">
        <v>140</v>
      </c>
      <c r="C79" s="25">
        <v>992</v>
      </c>
      <c r="D79" s="21" t="s">
        <v>54</v>
      </c>
      <c r="E79" s="21" t="s">
        <v>56</v>
      </c>
      <c r="F79" s="25">
        <v>200</v>
      </c>
      <c r="G79" s="6">
        <v>115.4</v>
      </c>
    </row>
    <row r="80" spans="1:7" ht="17.25" customHeight="1">
      <c r="A80" s="3"/>
      <c r="B80" s="28" t="s">
        <v>170</v>
      </c>
      <c r="C80" s="25">
        <v>992</v>
      </c>
      <c r="D80" s="21" t="s">
        <v>57</v>
      </c>
      <c r="E80" s="21"/>
      <c r="F80" s="25"/>
      <c r="G80" s="6">
        <f>G85+G91+G89+G83+G87+G81</f>
        <v>1198.3</v>
      </c>
    </row>
    <row r="81" spans="1:7" ht="30.75" customHeight="1">
      <c r="A81" s="3"/>
      <c r="B81" s="27" t="s">
        <v>141</v>
      </c>
      <c r="C81" s="24">
        <v>992</v>
      </c>
      <c r="D81" s="18" t="s">
        <v>57</v>
      </c>
      <c r="E81" s="18" t="s">
        <v>142</v>
      </c>
      <c r="F81" s="24"/>
      <c r="G81" s="75">
        <f>G82</f>
        <v>430</v>
      </c>
    </row>
    <row r="82" spans="1:7" ht="17.25" customHeight="1">
      <c r="A82" s="3"/>
      <c r="B82" s="28" t="s">
        <v>140</v>
      </c>
      <c r="C82" s="25">
        <v>992</v>
      </c>
      <c r="D82" s="21" t="s">
        <v>57</v>
      </c>
      <c r="E82" s="21" t="s">
        <v>142</v>
      </c>
      <c r="F82" s="25">
        <v>200</v>
      </c>
      <c r="G82" s="6">
        <v>430</v>
      </c>
    </row>
    <row r="83" spans="1:7" ht="27" customHeight="1">
      <c r="A83" s="3"/>
      <c r="B83" s="27" t="s">
        <v>58</v>
      </c>
      <c r="C83" s="24">
        <v>992</v>
      </c>
      <c r="D83" s="18" t="s">
        <v>57</v>
      </c>
      <c r="E83" s="18" t="s">
        <v>129</v>
      </c>
      <c r="F83" s="21"/>
      <c r="G83" s="75">
        <f>G84</f>
        <v>10</v>
      </c>
    </row>
    <row r="84" spans="1:7" ht="17.25" customHeight="1">
      <c r="A84" s="3"/>
      <c r="B84" s="28" t="s">
        <v>140</v>
      </c>
      <c r="C84" s="24">
        <v>992</v>
      </c>
      <c r="D84" s="21" t="s">
        <v>57</v>
      </c>
      <c r="E84" s="21" t="s">
        <v>129</v>
      </c>
      <c r="F84" s="21" t="s">
        <v>18</v>
      </c>
      <c r="G84" s="22">
        <v>10</v>
      </c>
    </row>
    <row r="85" spans="1:7" ht="27.75" customHeight="1">
      <c r="A85" s="3"/>
      <c r="B85" s="27" t="s">
        <v>59</v>
      </c>
      <c r="C85" s="24">
        <v>992</v>
      </c>
      <c r="D85" s="18" t="s">
        <v>57</v>
      </c>
      <c r="E85" s="18" t="s">
        <v>130</v>
      </c>
      <c r="F85" s="24"/>
      <c r="G85" s="75">
        <f>G86</f>
        <v>609.20000000000005</v>
      </c>
    </row>
    <row r="86" spans="1:7" ht="18.75" customHeight="1">
      <c r="A86" s="3"/>
      <c r="B86" s="28" t="s">
        <v>140</v>
      </c>
      <c r="C86" s="25">
        <v>992</v>
      </c>
      <c r="D86" s="21" t="s">
        <v>57</v>
      </c>
      <c r="E86" s="21" t="s">
        <v>130</v>
      </c>
      <c r="F86" s="25">
        <v>200</v>
      </c>
      <c r="G86" s="6">
        <v>609.20000000000005</v>
      </c>
    </row>
    <row r="87" spans="1:7" s="57" customFormat="1" ht="18" customHeight="1">
      <c r="A87" s="3"/>
      <c r="B87" s="27" t="s">
        <v>60</v>
      </c>
      <c r="C87" s="24">
        <v>992</v>
      </c>
      <c r="D87" s="18" t="s">
        <v>57</v>
      </c>
      <c r="E87" s="18" t="s">
        <v>131</v>
      </c>
      <c r="F87" s="25"/>
      <c r="G87" s="75">
        <f>G88</f>
        <v>63.9</v>
      </c>
    </row>
    <row r="88" spans="1:7" ht="15" customHeight="1">
      <c r="A88" s="3"/>
      <c r="B88" s="28" t="s">
        <v>140</v>
      </c>
      <c r="C88" s="25">
        <v>992</v>
      </c>
      <c r="D88" s="21" t="s">
        <v>57</v>
      </c>
      <c r="E88" s="21" t="s">
        <v>131</v>
      </c>
      <c r="F88" s="25">
        <v>200</v>
      </c>
      <c r="G88" s="6">
        <v>63.9</v>
      </c>
    </row>
    <row r="89" spans="1:7" ht="27.75" customHeight="1">
      <c r="A89" s="3"/>
      <c r="B89" s="27" t="s">
        <v>61</v>
      </c>
      <c r="C89" s="24">
        <v>992</v>
      </c>
      <c r="D89" s="18" t="s">
        <v>57</v>
      </c>
      <c r="E89" s="18" t="s">
        <v>132</v>
      </c>
      <c r="F89" s="25"/>
      <c r="G89" s="75">
        <f>G90</f>
        <v>52.8</v>
      </c>
    </row>
    <row r="90" spans="1:7" ht="15" customHeight="1">
      <c r="A90" s="3"/>
      <c r="B90" s="28" t="s">
        <v>140</v>
      </c>
      <c r="C90" s="25">
        <v>992</v>
      </c>
      <c r="D90" s="18" t="s">
        <v>57</v>
      </c>
      <c r="E90" s="69">
        <v>4314000521</v>
      </c>
      <c r="F90" s="25">
        <v>200</v>
      </c>
      <c r="G90" s="6">
        <v>52.8</v>
      </c>
    </row>
    <row r="91" spans="1:7" ht="39" customHeight="1">
      <c r="A91" s="3"/>
      <c r="B91" s="27" t="s">
        <v>62</v>
      </c>
      <c r="C91" s="24">
        <v>992</v>
      </c>
      <c r="D91" s="18" t="s">
        <v>57</v>
      </c>
      <c r="E91" s="18" t="s">
        <v>133</v>
      </c>
      <c r="F91" s="24"/>
      <c r="G91" s="75">
        <f>G92</f>
        <v>32.4</v>
      </c>
    </row>
    <row r="92" spans="1:7" s="58" customFormat="1" ht="15" customHeight="1">
      <c r="A92" s="20"/>
      <c r="B92" s="28" t="s">
        <v>140</v>
      </c>
      <c r="C92" s="25">
        <v>992</v>
      </c>
      <c r="D92" s="21" t="s">
        <v>57</v>
      </c>
      <c r="E92" s="21" t="s">
        <v>133</v>
      </c>
      <c r="F92" s="25">
        <v>200</v>
      </c>
      <c r="G92" s="6">
        <v>32.4</v>
      </c>
    </row>
    <row r="93" spans="1:7" ht="15" customHeight="1">
      <c r="A93" s="3"/>
      <c r="B93" s="27" t="s">
        <v>63</v>
      </c>
      <c r="C93" s="24">
        <v>992</v>
      </c>
      <c r="D93" s="18" t="s">
        <v>64</v>
      </c>
      <c r="E93" s="18"/>
      <c r="F93" s="24"/>
      <c r="G93" s="75">
        <f t="shared" ref="G93:G95" si="5">G94</f>
        <v>6907</v>
      </c>
    </row>
    <row r="94" spans="1:7">
      <c r="A94" s="3"/>
      <c r="B94" s="28" t="s">
        <v>65</v>
      </c>
      <c r="C94" s="25">
        <v>992</v>
      </c>
      <c r="D94" s="21" t="s">
        <v>66</v>
      </c>
      <c r="E94" s="21"/>
      <c r="F94" s="25"/>
      <c r="G94" s="6">
        <f t="shared" si="5"/>
        <v>6907</v>
      </c>
    </row>
    <row r="95" spans="1:7" ht="27" customHeight="1">
      <c r="A95" s="3"/>
      <c r="B95" s="27" t="s">
        <v>67</v>
      </c>
      <c r="C95" s="24">
        <v>992</v>
      </c>
      <c r="D95" s="18" t="s">
        <v>66</v>
      </c>
      <c r="E95" s="18" t="s">
        <v>68</v>
      </c>
      <c r="F95" s="25"/>
      <c r="G95" s="75">
        <f t="shared" si="5"/>
        <v>6907</v>
      </c>
    </row>
    <row r="96" spans="1:7" s="58" customFormat="1" ht="16.5" customHeight="1">
      <c r="A96" s="20"/>
      <c r="B96" s="28" t="s">
        <v>140</v>
      </c>
      <c r="C96" s="25">
        <v>992</v>
      </c>
      <c r="D96" s="21" t="s">
        <v>66</v>
      </c>
      <c r="E96" s="21" t="s">
        <v>68</v>
      </c>
      <c r="F96" s="25">
        <v>200</v>
      </c>
      <c r="G96" s="6">
        <v>6907</v>
      </c>
    </row>
    <row r="97" spans="1:7">
      <c r="A97" s="3"/>
      <c r="B97" s="27" t="s">
        <v>69</v>
      </c>
      <c r="C97" s="24">
        <v>992</v>
      </c>
      <c r="D97" s="18" t="s">
        <v>70</v>
      </c>
      <c r="E97" s="21"/>
      <c r="F97" s="25"/>
      <c r="G97" s="75">
        <f>G98+G102</f>
        <v>24429.599999999999</v>
      </c>
    </row>
    <row r="98" spans="1:7" ht="13.5" customHeight="1">
      <c r="A98" s="3"/>
      <c r="B98" s="28" t="s">
        <v>71</v>
      </c>
      <c r="C98" s="25">
        <v>992</v>
      </c>
      <c r="D98" s="21" t="s">
        <v>72</v>
      </c>
      <c r="E98" s="21"/>
      <c r="F98" s="25"/>
      <c r="G98" s="6">
        <f t="shared" ref="G98:G100" si="6">G99</f>
        <v>1367.1</v>
      </c>
    </row>
    <row r="99" spans="1:7" ht="28.5" customHeight="1">
      <c r="A99" s="3"/>
      <c r="B99" s="28" t="s">
        <v>122</v>
      </c>
      <c r="C99" s="25">
        <v>992</v>
      </c>
      <c r="D99" s="21" t="s">
        <v>72</v>
      </c>
      <c r="E99" s="21" t="s">
        <v>73</v>
      </c>
      <c r="F99" s="25"/>
      <c r="G99" s="6">
        <f t="shared" si="6"/>
        <v>1367.1</v>
      </c>
    </row>
    <row r="100" spans="1:7" ht="15" customHeight="1">
      <c r="A100" s="3"/>
      <c r="B100" s="28" t="s">
        <v>74</v>
      </c>
      <c r="C100" s="25">
        <v>992</v>
      </c>
      <c r="D100" s="21" t="s">
        <v>72</v>
      </c>
      <c r="E100" s="21" t="s">
        <v>73</v>
      </c>
      <c r="F100" s="25"/>
      <c r="G100" s="6">
        <f t="shared" si="6"/>
        <v>1367.1</v>
      </c>
    </row>
    <row r="101" spans="1:7" ht="13.5" customHeight="1">
      <c r="A101" s="3"/>
      <c r="B101" s="34" t="s">
        <v>75</v>
      </c>
      <c r="C101" s="25">
        <v>992</v>
      </c>
      <c r="D101" s="21" t="s">
        <v>72</v>
      </c>
      <c r="E101" s="21" t="s">
        <v>73</v>
      </c>
      <c r="F101" s="25">
        <v>300</v>
      </c>
      <c r="G101" s="6">
        <v>1367.1</v>
      </c>
    </row>
    <row r="102" spans="1:7" ht="12.75" customHeight="1">
      <c r="A102" s="3"/>
      <c r="B102" s="34" t="s">
        <v>76</v>
      </c>
      <c r="C102" s="25">
        <v>992</v>
      </c>
      <c r="D102" s="21">
        <v>1004</v>
      </c>
      <c r="E102" s="21"/>
      <c r="F102" s="25"/>
      <c r="G102" s="6">
        <f>G103+G105</f>
        <v>23062.5</v>
      </c>
    </row>
    <row r="103" spans="1:7" s="58" customFormat="1" ht="30.75" customHeight="1">
      <c r="A103" s="20"/>
      <c r="B103" s="70" t="s">
        <v>181</v>
      </c>
      <c r="C103" s="24">
        <v>992</v>
      </c>
      <c r="D103" s="18">
        <v>1004</v>
      </c>
      <c r="E103" s="18" t="s">
        <v>77</v>
      </c>
      <c r="F103" s="24"/>
      <c r="G103" s="75">
        <f>G104</f>
        <v>13258.8</v>
      </c>
    </row>
    <row r="104" spans="1:7" ht="13.5" customHeight="1">
      <c r="A104" s="3"/>
      <c r="B104" s="34" t="s">
        <v>78</v>
      </c>
      <c r="C104" s="25">
        <v>992</v>
      </c>
      <c r="D104" s="21">
        <v>1004</v>
      </c>
      <c r="E104" s="21" t="s">
        <v>77</v>
      </c>
      <c r="F104" s="25">
        <v>300</v>
      </c>
      <c r="G104" s="6">
        <v>13258.8</v>
      </c>
    </row>
    <row r="105" spans="1:7" s="58" customFormat="1" ht="29.25" customHeight="1">
      <c r="A105" s="20"/>
      <c r="B105" s="70" t="s">
        <v>180</v>
      </c>
      <c r="C105" s="24">
        <v>992</v>
      </c>
      <c r="D105" s="18">
        <v>1004</v>
      </c>
      <c r="E105" s="18" t="s">
        <v>79</v>
      </c>
      <c r="F105" s="24"/>
      <c r="G105" s="75">
        <f>G106</f>
        <v>9803.7000000000007</v>
      </c>
    </row>
    <row r="106" spans="1:7" ht="14.25" customHeight="1">
      <c r="A106" s="3"/>
      <c r="B106" s="34" t="s">
        <v>78</v>
      </c>
      <c r="C106" s="25">
        <v>992</v>
      </c>
      <c r="D106" s="21">
        <v>1004</v>
      </c>
      <c r="E106" s="21" t="s">
        <v>79</v>
      </c>
      <c r="F106" s="25">
        <v>300</v>
      </c>
      <c r="G106" s="6">
        <v>9803.7000000000007</v>
      </c>
    </row>
    <row r="107" spans="1:7" s="54" customFormat="1" ht="14.25" customHeight="1">
      <c r="A107" s="3"/>
      <c r="B107" s="72" t="s">
        <v>153</v>
      </c>
      <c r="C107" s="24">
        <v>992</v>
      </c>
      <c r="D107" s="24" t="s">
        <v>152</v>
      </c>
      <c r="E107" s="18"/>
      <c r="F107" s="24"/>
      <c r="G107" s="75">
        <f>G108</f>
        <v>1644.2</v>
      </c>
    </row>
    <row r="108" spans="1:7" ht="42" customHeight="1">
      <c r="A108" s="3"/>
      <c r="B108" s="113" t="s">
        <v>154</v>
      </c>
      <c r="C108" s="25">
        <v>992</v>
      </c>
      <c r="D108" s="21" t="s">
        <v>151</v>
      </c>
      <c r="E108" s="21" t="s">
        <v>150</v>
      </c>
      <c r="F108" s="25"/>
      <c r="G108" s="6">
        <f>G109</f>
        <v>1644.2</v>
      </c>
    </row>
    <row r="109" spans="1:7" ht="14.25" customHeight="1">
      <c r="A109" s="3"/>
      <c r="B109" s="28" t="s">
        <v>140</v>
      </c>
      <c r="C109" s="25">
        <v>992</v>
      </c>
      <c r="D109" s="21" t="s">
        <v>151</v>
      </c>
      <c r="E109" s="21" t="s">
        <v>150</v>
      </c>
      <c r="F109" s="25">
        <v>200</v>
      </c>
      <c r="G109" s="6">
        <v>1644.2</v>
      </c>
    </row>
    <row r="110" spans="1:7" s="58" customFormat="1" ht="15" customHeight="1">
      <c r="A110" s="20"/>
      <c r="B110" s="27" t="s">
        <v>80</v>
      </c>
      <c r="C110" s="24">
        <v>992</v>
      </c>
      <c r="D110" s="18" t="s">
        <v>81</v>
      </c>
      <c r="E110" s="18"/>
      <c r="F110" s="24"/>
      <c r="G110" s="75">
        <f>G111+G114</f>
        <v>3022.8</v>
      </c>
    </row>
    <row r="111" spans="1:7" ht="15" customHeight="1">
      <c r="A111" s="3"/>
      <c r="B111" s="27" t="s">
        <v>82</v>
      </c>
      <c r="C111" s="24">
        <v>992</v>
      </c>
      <c r="D111" s="18" t="s">
        <v>83</v>
      </c>
      <c r="E111" s="18"/>
      <c r="F111" s="24"/>
      <c r="G111" s="75">
        <f t="shared" ref="G111:G112" si="7">G112</f>
        <v>2482.8000000000002</v>
      </c>
    </row>
    <row r="112" spans="1:7" ht="15" customHeight="1">
      <c r="A112" s="3"/>
      <c r="B112" s="28" t="s">
        <v>98</v>
      </c>
      <c r="C112" s="25">
        <v>992</v>
      </c>
      <c r="D112" s="21" t="s">
        <v>83</v>
      </c>
      <c r="E112" s="21" t="s">
        <v>84</v>
      </c>
      <c r="F112" s="25"/>
      <c r="G112" s="6">
        <f t="shared" si="7"/>
        <v>2482.8000000000002</v>
      </c>
    </row>
    <row r="113" spans="1:7" ht="14.25" customHeight="1">
      <c r="A113" s="3"/>
      <c r="B113" s="28" t="s">
        <v>140</v>
      </c>
      <c r="C113" s="25">
        <v>992</v>
      </c>
      <c r="D113" s="21" t="s">
        <v>83</v>
      </c>
      <c r="E113" s="21" t="s">
        <v>84</v>
      </c>
      <c r="F113" s="25">
        <v>200</v>
      </c>
      <c r="G113" s="6">
        <v>2482.8000000000002</v>
      </c>
    </row>
    <row r="114" spans="1:7" ht="15.75" customHeight="1">
      <c r="A114" s="3"/>
      <c r="B114" s="126" t="s">
        <v>183</v>
      </c>
      <c r="C114" s="127">
        <v>992</v>
      </c>
      <c r="D114" s="128" t="s">
        <v>182</v>
      </c>
      <c r="E114" s="129"/>
      <c r="F114" s="127"/>
      <c r="G114" s="75">
        <f>G115</f>
        <v>540</v>
      </c>
    </row>
    <row r="115" spans="1:7" s="102" customFormat="1" ht="14.25" customHeight="1">
      <c r="A115" s="4"/>
      <c r="B115" s="108" t="s">
        <v>185</v>
      </c>
      <c r="C115" s="109">
        <v>992</v>
      </c>
      <c r="D115" s="110" t="s">
        <v>182</v>
      </c>
      <c r="E115" s="21" t="s">
        <v>186</v>
      </c>
      <c r="F115" s="109"/>
      <c r="G115" s="6">
        <f>G116</f>
        <v>540</v>
      </c>
    </row>
    <row r="116" spans="1:7" s="102" customFormat="1" ht="15" customHeight="1">
      <c r="A116" s="4"/>
      <c r="B116" s="28" t="s">
        <v>140</v>
      </c>
      <c r="C116" s="109">
        <v>992</v>
      </c>
      <c r="D116" s="110" t="s">
        <v>182</v>
      </c>
      <c r="E116" s="21" t="s">
        <v>186</v>
      </c>
      <c r="F116" s="109">
        <v>200</v>
      </c>
      <c r="G116" s="6">
        <v>540</v>
      </c>
    </row>
    <row r="117" spans="1:7" ht="15" customHeight="1">
      <c r="A117" s="3"/>
      <c r="C117" s="99"/>
      <c r="D117" s="100"/>
      <c r="E117" s="101"/>
      <c r="F117" s="99"/>
      <c r="G117" s="54"/>
    </row>
    <row r="118" spans="1:7" ht="12" customHeight="1">
      <c r="A118" s="3"/>
      <c r="C118" s="99"/>
      <c r="D118" s="100"/>
      <c r="E118" s="101"/>
      <c r="F118" s="99"/>
      <c r="G118" s="54"/>
    </row>
    <row r="119" spans="1:7">
      <c r="C119" s="99"/>
      <c r="D119" s="100"/>
      <c r="E119" s="101"/>
      <c r="F119" s="99"/>
      <c r="G119" s="54"/>
    </row>
    <row r="120" spans="1:7">
      <c r="C120" s="99"/>
      <c r="D120" s="100"/>
      <c r="E120" s="101"/>
      <c r="F120" s="99"/>
      <c r="G120" s="54"/>
    </row>
  </sheetData>
  <mergeCells count="4">
    <mergeCell ref="B5:G5"/>
    <mergeCell ref="B1:G1"/>
    <mergeCell ref="B2:G2"/>
    <mergeCell ref="B3:G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workbookViewId="0">
      <selection activeCell="B4" sqref="B4:F4"/>
    </sheetView>
  </sheetViews>
  <sheetFormatPr defaultColWidth="9.140625" defaultRowHeight="15"/>
  <cols>
    <col min="1" max="1" width="4.140625" style="14" customWidth="1"/>
    <col min="2" max="2" width="95" style="98" customWidth="1"/>
    <col min="3" max="3" width="10.140625" style="14" customWidth="1"/>
    <col min="4" max="4" width="11.7109375" style="14" customWidth="1"/>
    <col min="5" max="5" width="9.140625" style="14" customWidth="1"/>
    <col min="6" max="6" width="11.5703125" style="14" customWidth="1"/>
    <col min="7" max="7" width="32" style="14" bestFit="1" customWidth="1"/>
    <col min="8" max="16384" width="9.140625" style="14"/>
  </cols>
  <sheetData>
    <row r="1" spans="1:7" ht="12" customHeight="1">
      <c r="A1" s="3"/>
      <c r="B1" s="123" t="s">
        <v>3</v>
      </c>
      <c r="C1" s="123"/>
      <c r="D1" s="123"/>
      <c r="E1" s="123"/>
      <c r="F1" s="123"/>
    </row>
    <row r="2" spans="1:7" s="10" customFormat="1" ht="15.75" customHeight="1">
      <c r="A2" s="3"/>
      <c r="B2" s="121" t="s">
        <v>187</v>
      </c>
      <c r="C2" s="121"/>
      <c r="D2" s="121"/>
      <c r="E2" s="121"/>
      <c r="F2" s="121"/>
      <c r="G2" s="9"/>
    </row>
    <row r="3" spans="1:7" ht="0.75" customHeight="1">
      <c r="A3" s="3"/>
      <c r="B3" s="81"/>
      <c r="C3" s="82"/>
      <c r="D3" s="83"/>
      <c r="E3" s="84"/>
      <c r="F3" s="85"/>
    </row>
    <row r="4" spans="1:7" ht="117" customHeight="1">
      <c r="A4" s="86"/>
      <c r="B4" s="122" t="s">
        <v>175</v>
      </c>
      <c r="C4" s="122"/>
      <c r="D4" s="122"/>
      <c r="E4" s="122"/>
      <c r="F4" s="122"/>
    </row>
    <row r="5" spans="1:7" ht="12.75" customHeight="1">
      <c r="A5" s="3"/>
      <c r="B5" s="87"/>
      <c r="C5" s="88"/>
      <c r="D5" s="88"/>
      <c r="E5" s="88"/>
      <c r="F5" s="89" t="s">
        <v>1</v>
      </c>
    </row>
    <row r="6" spans="1:7" s="90" customFormat="1" ht="48" customHeight="1">
      <c r="A6" s="15"/>
      <c r="B6" s="105" t="s">
        <v>156</v>
      </c>
      <c r="C6" s="16" t="s">
        <v>157</v>
      </c>
      <c r="D6" s="104" t="s">
        <v>158</v>
      </c>
      <c r="E6" s="16" t="s">
        <v>159</v>
      </c>
      <c r="F6" s="17" t="s">
        <v>144</v>
      </c>
    </row>
    <row r="7" spans="1:7">
      <c r="A7" s="3"/>
      <c r="B7" s="91" t="s">
        <v>160</v>
      </c>
      <c r="C7" s="92"/>
      <c r="D7" s="8"/>
      <c r="E7" s="92"/>
      <c r="F7" s="93">
        <f>F8+F42+F46+F53+F73+F90+F94+F107+F104</f>
        <v>225193.40000000002</v>
      </c>
    </row>
    <row r="8" spans="1:7" ht="13.5" customHeight="1">
      <c r="A8" s="3"/>
      <c r="B8" s="27" t="s">
        <v>7</v>
      </c>
      <c r="C8" s="18" t="s">
        <v>8</v>
      </c>
      <c r="D8" s="18"/>
      <c r="E8" s="18"/>
      <c r="F8" s="19">
        <f>F9+F12+F21+F31+F34</f>
        <v>36320.200000000004</v>
      </c>
    </row>
    <row r="9" spans="1:7" s="95" customFormat="1" ht="18.75" customHeight="1">
      <c r="A9" s="3"/>
      <c r="B9" s="28" t="s">
        <v>9</v>
      </c>
      <c r="C9" s="21" t="s">
        <v>10</v>
      </c>
      <c r="D9" s="21"/>
      <c r="E9" s="21"/>
      <c r="F9" s="22">
        <f t="shared" ref="F9" si="0">F10</f>
        <v>1326</v>
      </c>
    </row>
    <row r="10" spans="1:7" ht="13.5" customHeight="1">
      <c r="A10" s="20"/>
      <c r="B10" s="27" t="s">
        <v>11</v>
      </c>
      <c r="C10" s="18" t="s">
        <v>10</v>
      </c>
      <c r="D10" s="18" t="s">
        <v>12</v>
      </c>
      <c r="E10" s="18"/>
      <c r="F10" s="19">
        <f>F11</f>
        <v>1326</v>
      </c>
    </row>
    <row r="11" spans="1:7" ht="25.5" customHeight="1">
      <c r="A11" s="3"/>
      <c r="B11" s="28" t="s">
        <v>13</v>
      </c>
      <c r="C11" s="21" t="s">
        <v>10</v>
      </c>
      <c r="D11" s="21" t="s">
        <v>12</v>
      </c>
      <c r="E11" s="21" t="s">
        <v>161</v>
      </c>
      <c r="F11" s="22">
        <v>1326</v>
      </c>
    </row>
    <row r="12" spans="1:7" s="95" customFormat="1" ht="27" customHeight="1">
      <c r="A12" s="118"/>
      <c r="B12" s="28" t="s">
        <v>162</v>
      </c>
      <c r="C12" s="21" t="s">
        <v>14</v>
      </c>
      <c r="D12" s="21"/>
      <c r="E12" s="21"/>
      <c r="F12" s="22">
        <f>F13+F15+F19</f>
        <v>4192.3999999999996</v>
      </c>
    </row>
    <row r="13" spans="1:7" ht="26.25" customHeight="1">
      <c r="A13" s="3"/>
      <c r="B13" s="27" t="s">
        <v>163</v>
      </c>
      <c r="C13" s="18" t="s">
        <v>14</v>
      </c>
      <c r="D13" s="18" t="s">
        <v>15</v>
      </c>
      <c r="E13" s="18"/>
      <c r="F13" s="19">
        <f>F14</f>
        <v>158.30000000000001</v>
      </c>
    </row>
    <row r="14" spans="1:7" ht="27" customHeight="1">
      <c r="A14" s="3"/>
      <c r="B14" s="28" t="s">
        <v>13</v>
      </c>
      <c r="C14" s="21" t="s">
        <v>14</v>
      </c>
      <c r="D14" s="21" t="s">
        <v>15</v>
      </c>
      <c r="E14" s="21" t="s">
        <v>161</v>
      </c>
      <c r="F14" s="22">
        <v>158.30000000000001</v>
      </c>
      <c r="G14" s="94"/>
    </row>
    <row r="15" spans="1:7" ht="17.25" customHeight="1">
      <c r="A15" s="3"/>
      <c r="B15" s="27" t="s">
        <v>16</v>
      </c>
      <c r="C15" s="18" t="s">
        <v>14</v>
      </c>
      <c r="D15" s="18" t="s">
        <v>17</v>
      </c>
      <c r="E15" s="18"/>
      <c r="F15" s="19">
        <f>F16+F17+F18</f>
        <v>3950.1</v>
      </c>
    </row>
    <row r="16" spans="1:7" ht="27" customHeight="1">
      <c r="A16" s="3"/>
      <c r="B16" s="28" t="s">
        <v>13</v>
      </c>
      <c r="C16" s="21" t="s">
        <v>14</v>
      </c>
      <c r="D16" s="21" t="s">
        <v>17</v>
      </c>
      <c r="E16" s="21" t="s">
        <v>161</v>
      </c>
      <c r="F16" s="22">
        <v>2628.6</v>
      </c>
    </row>
    <row r="17" spans="1:6" ht="15" customHeight="1">
      <c r="A17" s="3"/>
      <c r="B17" s="28" t="s">
        <v>140</v>
      </c>
      <c r="C17" s="21" t="s">
        <v>14</v>
      </c>
      <c r="D17" s="21" t="s">
        <v>17</v>
      </c>
      <c r="E17" s="21" t="s">
        <v>18</v>
      </c>
      <c r="F17" s="22">
        <v>1316.5</v>
      </c>
    </row>
    <row r="18" spans="1:6" ht="15" customHeight="1">
      <c r="A18" s="3"/>
      <c r="B18" s="28" t="s">
        <v>19</v>
      </c>
      <c r="C18" s="21" t="s">
        <v>14</v>
      </c>
      <c r="D18" s="21" t="s">
        <v>17</v>
      </c>
      <c r="E18" s="21" t="s">
        <v>164</v>
      </c>
      <c r="F18" s="22">
        <v>5</v>
      </c>
    </row>
    <row r="19" spans="1:6" ht="29.25" customHeight="1">
      <c r="A19" s="3"/>
      <c r="B19" s="27" t="s">
        <v>20</v>
      </c>
      <c r="C19" s="18" t="s">
        <v>14</v>
      </c>
      <c r="D19" s="18" t="s">
        <v>21</v>
      </c>
      <c r="E19" s="21"/>
      <c r="F19" s="19">
        <f>F20</f>
        <v>84</v>
      </c>
    </row>
    <row r="20" spans="1:6">
      <c r="A20" s="3"/>
      <c r="B20" s="29" t="s">
        <v>19</v>
      </c>
      <c r="C20" s="21" t="s">
        <v>14</v>
      </c>
      <c r="D20" s="21" t="s">
        <v>21</v>
      </c>
      <c r="E20" s="21" t="s">
        <v>164</v>
      </c>
      <c r="F20" s="22">
        <v>84</v>
      </c>
    </row>
    <row r="21" spans="1:6" s="95" customFormat="1" ht="29.25" customHeight="1">
      <c r="A21" s="3"/>
      <c r="B21" s="28" t="s">
        <v>165</v>
      </c>
      <c r="C21" s="21" t="s">
        <v>22</v>
      </c>
      <c r="D21" s="21"/>
      <c r="E21" s="21"/>
      <c r="F21" s="22">
        <f>F22+F24+F28</f>
        <v>29960.400000000001</v>
      </c>
    </row>
    <row r="22" spans="1:6" ht="16.5" customHeight="1">
      <c r="A22" s="3"/>
      <c r="B22" s="27" t="s">
        <v>23</v>
      </c>
      <c r="C22" s="18" t="s">
        <v>22</v>
      </c>
      <c r="D22" s="18" t="s">
        <v>24</v>
      </c>
      <c r="E22" s="18"/>
      <c r="F22" s="19">
        <f>F23</f>
        <v>1326</v>
      </c>
    </row>
    <row r="23" spans="1:6" ht="27" customHeight="1">
      <c r="A23" s="3"/>
      <c r="B23" s="28" t="s">
        <v>13</v>
      </c>
      <c r="C23" s="21" t="s">
        <v>22</v>
      </c>
      <c r="D23" s="21" t="s">
        <v>24</v>
      </c>
      <c r="E23" s="21" t="s">
        <v>161</v>
      </c>
      <c r="F23" s="22">
        <v>1326</v>
      </c>
    </row>
    <row r="24" spans="1:6" ht="14.25" customHeight="1">
      <c r="A24" s="3"/>
      <c r="B24" s="27" t="s">
        <v>25</v>
      </c>
      <c r="C24" s="18" t="s">
        <v>22</v>
      </c>
      <c r="D24" s="18" t="s">
        <v>26</v>
      </c>
      <c r="E24" s="21"/>
      <c r="F24" s="19">
        <f>F25+F26+F27</f>
        <v>24922</v>
      </c>
    </row>
    <row r="25" spans="1:6" ht="27.75" customHeight="1">
      <c r="A25" s="3"/>
      <c r="B25" s="28" t="s">
        <v>13</v>
      </c>
      <c r="C25" s="21" t="s">
        <v>22</v>
      </c>
      <c r="D25" s="21" t="s">
        <v>26</v>
      </c>
      <c r="E25" s="21" t="s">
        <v>161</v>
      </c>
      <c r="F25" s="80">
        <v>19738.900000000001</v>
      </c>
    </row>
    <row r="26" spans="1:6" ht="15.75" customHeight="1">
      <c r="A26" s="3"/>
      <c r="B26" s="28" t="s">
        <v>140</v>
      </c>
      <c r="C26" s="21" t="s">
        <v>22</v>
      </c>
      <c r="D26" s="21" t="s">
        <v>26</v>
      </c>
      <c r="E26" s="21" t="s">
        <v>18</v>
      </c>
      <c r="F26" s="80">
        <v>5153.1000000000004</v>
      </c>
    </row>
    <row r="27" spans="1:6">
      <c r="A27" s="3"/>
      <c r="B27" s="29" t="s">
        <v>19</v>
      </c>
      <c r="C27" s="21" t="s">
        <v>22</v>
      </c>
      <c r="D27" s="21" t="s">
        <v>26</v>
      </c>
      <c r="E27" s="21" t="s">
        <v>164</v>
      </c>
      <c r="F27" s="80">
        <v>30</v>
      </c>
    </row>
    <row r="28" spans="1:6" ht="26.25" customHeight="1">
      <c r="A28" s="3"/>
      <c r="B28" s="30" t="s">
        <v>179</v>
      </c>
      <c r="C28" s="18" t="s">
        <v>22</v>
      </c>
      <c r="D28" s="18" t="s">
        <v>27</v>
      </c>
      <c r="E28" s="21"/>
      <c r="F28" s="19">
        <f>F29+F30</f>
        <v>3712.3999999999996</v>
      </c>
    </row>
    <row r="29" spans="1:6" ht="28.5" customHeight="1">
      <c r="A29" s="3"/>
      <c r="B29" s="28" t="s">
        <v>13</v>
      </c>
      <c r="C29" s="21" t="s">
        <v>22</v>
      </c>
      <c r="D29" s="21" t="s">
        <v>27</v>
      </c>
      <c r="E29" s="21" t="s">
        <v>161</v>
      </c>
      <c r="F29" s="80">
        <v>3487.2</v>
      </c>
    </row>
    <row r="30" spans="1:6" ht="15.75" customHeight="1">
      <c r="A30" s="3"/>
      <c r="B30" s="28" t="s">
        <v>140</v>
      </c>
      <c r="C30" s="21" t="s">
        <v>22</v>
      </c>
      <c r="D30" s="21" t="s">
        <v>27</v>
      </c>
      <c r="E30" s="21" t="s">
        <v>18</v>
      </c>
      <c r="F30" s="80">
        <v>225.2</v>
      </c>
    </row>
    <row r="31" spans="1:6" s="95" customFormat="1">
      <c r="A31" s="3"/>
      <c r="B31" s="28" t="s">
        <v>166</v>
      </c>
      <c r="C31" s="21" t="s">
        <v>28</v>
      </c>
      <c r="D31" s="21"/>
      <c r="E31" s="21"/>
      <c r="F31" s="22">
        <f t="shared" ref="F31:F32" si="1">F32</f>
        <v>150</v>
      </c>
    </row>
    <row r="32" spans="1:6" ht="12.75" customHeight="1">
      <c r="A32" s="3"/>
      <c r="B32" s="27" t="s">
        <v>167</v>
      </c>
      <c r="C32" s="18" t="s">
        <v>28</v>
      </c>
      <c r="D32" s="18" t="s">
        <v>29</v>
      </c>
      <c r="E32" s="18"/>
      <c r="F32" s="19">
        <f t="shared" si="1"/>
        <v>150</v>
      </c>
    </row>
    <row r="33" spans="1:6">
      <c r="A33" s="3"/>
      <c r="B33" s="29" t="s">
        <v>19</v>
      </c>
      <c r="C33" s="21" t="s">
        <v>28</v>
      </c>
      <c r="D33" s="21" t="s">
        <v>29</v>
      </c>
      <c r="E33" s="21" t="s">
        <v>164</v>
      </c>
      <c r="F33" s="22">
        <v>150</v>
      </c>
    </row>
    <row r="34" spans="1:6" s="95" customFormat="1" ht="14.25" customHeight="1">
      <c r="A34" s="3"/>
      <c r="B34" s="28" t="s">
        <v>168</v>
      </c>
      <c r="C34" s="21" t="s">
        <v>30</v>
      </c>
      <c r="D34" s="21"/>
      <c r="E34" s="21"/>
      <c r="F34" s="22">
        <f>F35+F37+F39</f>
        <v>691.4</v>
      </c>
    </row>
    <row r="35" spans="1:6" ht="15" customHeight="1">
      <c r="A35" s="3"/>
      <c r="B35" s="27" t="s">
        <v>31</v>
      </c>
      <c r="C35" s="18" t="s">
        <v>30</v>
      </c>
      <c r="D35" s="18" t="s">
        <v>32</v>
      </c>
      <c r="E35" s="21"/>
      <c r="F35" s="19">
        <f>F36</f>
        <v>183.6</v>
      </c>
    </row>
    <row r="36" spans="1:6" ht="15.75" customHeight="1">
      <c r="A36" s="3"/>
      <c r="B36" s="28" t="s">
        <v>140</v>
      </c>
      <c r="C36" s="21" t="s">
        <v>30</v>
      </c>
      <c r="D36" s="21" t="s">
        <v>32</v>
      </c>
      <c r="E36" s="21" t="s">
        <v>18</v>
      </c>
      <c r="F36" s="22">
        <v>183.6</v>
      </c>
    </row>
    <row r="37" spans="1:6" ht="14.25" customHeight="1">
      <c r="A37" s="3"/>
      <c r="B37" s="32" t="s">
        <v>33</v>
      </c>
      <c r="C37" s="18" t="s">
        <v>30</v>
      </c>
      <c r="D37" s="18" t="s">
        <v>34</v>
      </c>
      <c r="E37" s="21"/>
      <c r="F37" s="19">
        <f>F38</f>
        <v>500</v>
      </c>
    </row>
    <row r="38" spans="1:6" ht="15" customHeight="1">
      <c r="A38" s="3"/>
      <c r="B38" s="28" t="s">
        <v>140</v>
      </c>
      <c r="C38" s="21" t="s">
        <v>30</v>
      </c>
      <c r="D38" s="21" t="s">
        <v>34</v>
      </c>
      <c r="E38" s="21" t="s">
        <v>18</v>
      </c>
      <c r="F38" s="6">
        <v>500</v>
      </c>
    </row>
    <row r="39" spans="1:6" ht="30" customHeight="1">
      <c r="A39" s="3"/>
      <c r="B39" s="27" t="s">
        <v>35</v>
      </c>
      <c r="C39" s="18" t="s">
        <v>30</v>
      </c>
      <c r="D39" s="18" t="s">
        <v>36</v>
      </c>
      <c r="E39" s="21"/>
      <c r="F39" s="19">
        <f>F40</f>
        <v>7.8</v>
      </c>
    </row>
    <row r="40" spans="1:6" ht="18.75" customHeight="1">
      <c r="A40" s="3"/>
      <c r="B40" s="31" t="s">
        <v>37</v>
      </c>
      <c r="C40" s="21" t="s">
        <v>30</v>
      </c>
      <c r="D40" s="21" t="s">
        <v>36</v>
      </c>
      <c r="E40" s="21"/>
      <c r="F40" s="22">
        <f>F41</f>
        <v>7.8</v>
      </c>
    </row>
    <row r="41" spans="1:6" ht="18" customHeight="1">
      <c r="A41" s="3"/>
      <c r="B41" s="31" t="s">
        <v>140</v>
      </c>
      <c r="C41" s="21" t="s">
        <v>30</v>
      </c>
      <c r="D41" s="21" t="s">
        <v>36</v>
      </c>
      <c r="E41" s="21" t="s">
        <v>18</v>
      </c>
      <c r="F41" s="22">
        <v>7.8</v>
      </c>
    </row>
    <row r="42" spans="1:6" ht="15.75" customHeight="1">
      <c r="A42" s="3"/>
      <c r="B42" s="27" t="s">
        <v>38</v>
      </c>
      <c r="C42" s="18" t="s">
        <v>39</v>
      </c>
      <c r="D42" s="18"/>
      <c r="E42" s="18"/>
      <c r="F42" s="19">
        <f>F43</f>
        <v>131.69999999999999</v>
      </c>
    </row>
    <row r="43" spans="1:6" s="95" customFormat="1" ht="30.75" customHeight="1">
      <c r="A43" s="3"/>
      <c r="B43" s="115" t="s">
        <v>177</v>
      </c>
      <c r="C43" s="21" t="s">
        <v>178</v>
      </c>
      <c r="D43" s="21"/>
      <c r="E43" s="21"/>
      <c r="F43" s="22">
        <f t="shared" ref="F43:F44" si="2">F44</f>
        <v>131.69999999999999</v>
      </c>
    </row>
    <row r="44" spans="1:6" ht="25.5" customHeight="1">
      <c r="A44" s="3"/>
      <c r="B44" s="27" t="s">
        <v>169</v>
      </c>
      <c r="C44" s="18" t="s">
        <v>178</v>
      </c>
      <c r="D44" s="18" t="s">
        <v>40</v>
      </c>
      <c r="E44" s="21"/>
      <c r="F44" s="19">
        <f t="shared" si="2"/>
        <v>131.69999999999999</v>
      </c>
    </row>
    <row r="45" spans="1:6" ht="13.5" customHeight="1">
      <c r="A45" s="3"/>
      <c r="B45" s="28" t="s">
        <v>140</v>
      </c>
      <c r="C45" s="21" t="s">
        <v>178</v>
      </c>
      <c r="D45" s="21" t="s">
        <v>40</v>
      </c>
      <c r="E45" s="21" t="s">
        <v>18</v>
      </c>
      <c r="F45" s="22">
        <v>131.69999999999999</v>
      </c>
    </row>
    <row r="46" spans="1:6" ht="13.5" customHeight="1">
      <c r="A46" s="3"/>
      <c r="B46" s="27" t="s">
        <v>41</v>
      </c>
      <c r="C46" s="18" t="s">
        <v>42</v>
      </c>
      <c r="D46" s="18"/>
      <c r="E46" s="18"/>
      <c r="F46" s="19">
        <f>F50+F47</f>
        <v>47607.1</v>
      </c>
    </row>
    <row r="47" spans="1:6" s="95" customFormat="1" ht="13.5" customHeight="1">
      <c r="A47" s="3"/>
      <c r="B47" s="28" t="s">
        <v>146</v>
      </c>
      <c r="C47" s="21" t="s">
        <v>147</v>
      </c>
      <c r="D47" s="21" t="s">
        <v>148</v>
      </c>
      <c r="E47" s="25"/>
      <c r="F47" s="6">
        <f>F48</f>
        <v>1278.9000000000001</v>
      </c>
    </row>
    <row r="48" spans="1:6" ht="13.5" customHeight="1">
      <c r="A48" s="3"/>
      <c r="B48" s="28" t="s">
        <v>149</v>
      </c>
      <c r="C48" s="21" t="s">
        <v>147</v>
      </c>
      <c r="D48" s="21" t="s">
        <v>148</v>
      </c>
      <c r="E48" s="25"/>
      <c r="F48" s="6">
        <f>F49</f>
        <v>1278.9000000000001</v>
      </c>
    </row>
    <row r="49" spans="1:7" ht="13.5" customHeight="1">
      <c r="A49" s="3"/>
      <c r="B49" s="28" t="s">
        <v>140</v>
      </c>
      <c r="C49" s="21" t="s">
        <v>147</v>
      </c>
      <c r="D49" s="21" t="s">
        <v>148</v>
      </c>
      <c r="E49" s="25">
        <v>200</v>
      </c>
      <c r="F49" s="6">
        <v>1278.9000000000001</v>
      </c>
    </row>
    <row r="50" spans="1:7" s="95" customFormat="1" ht="15" customHeight="1">
      <c r="A50" s="3"/>
      <c r="B50" s="28" t="s">
        <v>43</v>
      </c>
      <c r="C50" s="21" t="s">
        <v>44</v>
      </c>
      <c r="D50" s="21"/>
      <c r="E50" s="21"/>
      <c r="F50" s="22">
        <f>F51</f>
        <v>46328.2</v>
      </c>
    </row>
    <row r="51" spans="1:7" ht="28.5" customHeight="1">
      <c r="A51" s="3"/>
      <c r="B51" s="33" t="s">
        <v>117</v>
      </c>
      <c r="C51" s="18" t="s">
        <v>44</v>
      </c>
      <c r="D51" s="18" t="s">
        <v>45</v>
      </c>
      <c r="E51" s="18"/>
      <c r="F51" s="19">
        <f t="shared" ref="F51" si="3">F52</f>
        <v>46328.2</v>
      </c>
    </row>
    <row r="52" spans="1:7" s="95" customFormat="1" ht="14.25" customHeight="1">
      <c r="A52" s="3"/>
      <c r="B52" s="28" t="s">
        <v>140</v>
      </c>
      <c r="C52" s="21" t="s">
        <v>44</v>
      </c>
      <c r="D52" s="21" t="s">
        <v>45</v>
      </c>
      <c r="E52" s="21" t="s">
        <v>18</v>
      </c>
      <c r="F52" s="6">
        <v>46328.2</v>
      </c>
    </row>
    <row r="53" spans="1:7" s="23" customFormat="1" ht="15.75" customHeight="1">
      <c r="A53" s="20"/>
      <c r="B53" s="27" t="s">
        <v>46</v>
      </c>
      <c r="C53" s="18" t="s">
        <v>47</v>
      </c>
      <c r="D53" s="18"/>
      <c r="E53" s="18"/>
      <c r="F53" s="19">
        <f>F57+F54</f>
        <v>103817.1</v>
      </c>
    </row>
    <row r="54" spans="1:7" s="95" customFormat="1" ht="15.75" customHeight="1">
      <c r="A54" s="3"/>
      <c r="B54" s="117" t="s">
        <v>134</v>
      </c>
      <c r="C54" s="25" t="s">
        <v>135</v>
      </c>
      <c r="D54" s="21"/>
      <c r="E54" s="21"/>
      <c r="F54" s="22">
        <f>F55</f>
        <v>2437.1</v>
      </c>
    </row>
    <row r="55" spans="1:7" s="23" customFormat="1" ht="15.75" customHeight="1">
      <c r="A55" s="20"/>
      <c r="B55" s="72" t="s">
        <v>136</v>
      </c>
      <c r="C55" s="24" t="s">
        <v>135</v>
      </c>
      <c r="D55" s="18" t="s">
        <v>137</v>
      </c>
      <c r="E55" s="18"/>
      <c r="F55" s="19">
        <f>F56</f>
        <v>2437.1</v>
      </c>
    </row>
    <row r="56" spans="1:7" s="23" customFormat="1" ht="15.75" customHeight="1">
      <c r="A56" s="20"/>
      <c r="B56" s="96" t="s">
        <v>140</v>
      </c>
      <c r="C56" s="25" t="s">
        <v>135</v>
      </c>
      <c r="D56" s="21" t="s">
        <v>137</v>
      </c>
      <c r="E56" s="21" t="s">
        <v>18</v>
      </c>
      <c r="F56" s="22">
        <v>2437.1</v>
      </c>
    </row>
    <row r="57" spans="1:7" s="95" customFormat="1" ht="15" customHeight="1">
      <c r="A57" s="3"/>
      <c r="B57" s="28" t="s">
        <v>48</v>
      </c>
      <c r="C57" s="21" t="s">
        <v>49</v>
      </c>
      <c r="D57" s="21"/>
      <c r="E57" s="21"/>
      <c r="F57" s="22">
        <f>F58+F60+F65+F69+F63+F67+F71</f>
        <v>101380</v>
      </c>
      <c r="G57" s="116"/>
    </row>
    <row r="58" spans="1:7" ht="13.5" customHeight="1">
      <c r="A58" s="3"/>
      <c r="B58" s="27" t="s">
        <v>118</v>
      </c>
      <c r="C58" s="18" t="s">
        <v>49</v>
      </c>
      <c r="D58" s="18" t="s">
        <v>123</v>
      </c>
      <c r="E58" s="21"/>
      <c r="F58" s="19">
        <f>F59</f>
        <v>16073.9</v>
      </c>
    </row>
    <row r="59" spans="1:7" ht="15.75" customHeight="1">
      <c r="A59" s="3"/>
      <c r="B59" s="28" t="s">
        <v>140</v>
      </c>
      <c r="C59" s="21" t="s">
        <v>49</v>
      </c>
      <c r="D59" s="21" t="s">
        <v>123</v>
      </c>
      <c r="E59" s="21" t="s">
        <v>18</v>
      </c>
      <c r="F59" s="22">
        <v>16073.9</v>
      </c>
    </row>
    <row r="60" spans="1:7" ht="25.5">
      <c r="A60" s="3"/>
      <c r="B60" s="27" t="s">
        <v>119</v>
      </c>
      <c r="C60" s="18" t="s">
        <v>49</v>
      </c>
      <c r="D60" s="18" t="s">
        <v>124</v>
      </c>
      <c r="E60" s="18"/>
      <c r="F60" s="26">
        <f>F61+F62</f>
        <v>47572.7</v>
      </c>
    </row>
    <row r="61" spans="1:7" ht="15.75" customHeight="1">
      <c r="A61" s="3"/>
      <c r="B61" s="28" t="s">
        <v>140</v>
      </c>
      <c r="C61" s="21" t="s">
        <v>49</v>
      </c>
      <c r="D61" s="21" t="s">
        <v>124</v>
      </c>
      <c r="E61" s="21" t="s">
        <v>18</v>
      </c>
      <c r="F61" s="7">
        <v>47475.7</v>
      </c>
    </row>
    <row r="62" spans="1:7" ht="15.75" customHeight="1">
      <c r="A62" s="3"/>
      <c r="B62" s="28" t="s">
        <v>19</v>
      </c>
      <c r="C62" s="21" t="s">
        <v>49</v>
      </c>
      <c r="D62" s="21" t="s">
        <v>124</v>
      </c>
      <c r="E62" s="21" t="s">
        <v>164</v>
      </c>
      <c r="F62" s="7">
        <v>97</v>
      </c>
    </row>
    <row r="63" spans="1:7" ht="15.75" customHeight="1">
      <c r="A63" s="3"/>
      <c r="B63" s="27" t="s">
        <v>120</v>
      </c>
      <c r="C63" s="18" t="s">
        <v>49</v>
      </c>
      <c r="D63" s="18" t="s">
        <v>125</v>
      </c>
      <c r="E63" s="18"/>
      <c r="F63" s="26">
        <f>F64</f>
        <v>19878.5</v>
      </c>
    </row>
    <row r="64" spans="1:7" ht="15.75" customHeight="1">
      <c r="A64" s="3"/>
      <c r="B64" s="28" t="s">
        <v>140</v>
      </c>
      <c r="C64" s="21" t="s">
        <v>49</v>
      </c>
      <c r="D64" s="21" t="s">
        <v>125</v>
      </c>
      <c r="E64" s="21" t="s">
        <v>18</v>
      </c>
      <c r="F64" s="7">
        <v>19878.5</v>
      </c>
    </row>
    <row r="65" spans="1:6" ht="27.75" customHeight="1">
      <c r="A65" s="3"/>
      <c r="B65" s="27" t="s">
        <v>121</v>
      </c>
      <c r="C65" s="18" t="s">
        <v>49</v>
      </c>
      <c r="D65" s="18" t="s">
        <v>126</v>
      </c>
      <c r="E65" s="21"/>
      <c r="F65" s="97">
        <f>F66</f>
        <v>14108.8</v>
      </c>
    </row>
    <row r="66" spans="1:6" ht="15.75" customHeight="1">
      <c r="A66" s="3"/>
      <c r="B66" s="28" t="s">
        <v>140</v>
      </c>
      <c r="C66" s="21" t="s">
        <v>49</v>
      </c>
      <c r="D66" s="21" t="s">
        <v>126</v>
      </c>
      <c r="E66" s="21" t="s">
        <v>18</v>
      </c>
      <c r="F66" s="6">
        <v>14108.8</v>
      </c>
    </row>
    <row r="67" spans="1:6" ht="15.75" customHeight="1">
      <c r="A67" s="3"/>
      <c r="B67" s="35" t="s">
        <v>85</v>
      </c>
      <c r="C67" s="18" t="s">
        <v>49</v>
      </c>
      <c r="D67" s="18" t="s">
        <v>127</v>
      </c>
      <c r="E67" s="18"/>
      <c r="F67" s="97">
        <f>F68</f>
        <v>1463</v>
      </c>
    </row>
    <row r="68" spans="1:6" ht="15.75" customHeight="1">
      <c r="A68" s="3"/>
      <c r="B68" s="29" t="s">
        <v>140</v>
      </c>
      <c r="C68" s="21" t="s">
        <v>49</v>
      </c>
      <c r="D68" s="21" t="s">
        <v>127</v>
      </c>
      <c r="E68" s="21" t="s">
        <v>18</v>
      </c>
      <c r="F68" s="6">
        <v>1463</v>
      </c>
    </row>
    <row r="69" spans="1:6" ht="15" customHeight="1">
      <c r="A69" s="3"/>
      <c r="B69" s="27" t="s">
        <v>50</v>
      </c>
      <c r="C69" s="18" t="s">
        <v>49</v>
      </c>
      <c r="D69" s="18" t="s">
        <v>128</v>
      </c>
      <c r="E69" s="21"/>
      <c r="F69" s="19">
        <f>F70</f>
        <v>1534.5</v>
      </c>
    </row>
    <row r="70" spans="1:6" s="23" customFormat="1" ht="15.75" customHeight="1">
      <c r="A70" s="20"/>
      <c r="B70" s="28" t="s">
        <v>140</v>
      </c>
      <c r="C70" s="21" t="s">
        <v>49</v>
      </c>
      <c r="D70" s="21" t="s">
        <v>128</v>
      </c>
      <c r="E70" s="21" t="s">
        <v>18</v>
      </c>
      <c r="F70" s="6">
        <v>1534.5</v>
      </c>
    </row>
    <row r="71" spans="1:6" s="23" customFormat="1" ht="27.75" customHeight="1">
      <c r="A71" s="20"/>
      <c r="B71" s="27" t="s">
        <v>139</v>
      </c>
      <c r="C71" s="18" t="s">
        <v>49</v>
      </c>
      <c r="D71" s="18" t="s">
        <v>138</v>
      </c>
      <c r="E71" s="18"/>
      <c r="F71" s="26">
        <f>F72</f>
        <v>748.6</v>
      </c>
    </row>
    <row r="72" spans="1:6" s="23" customFormat="1" ht="15.75" customHeight="1">
      <c r="A72" s="20"/>
      <c r="B72" s="28" t="s">
        <v>140</v>
      </c>
      <c r="C72" s="21" t="s">
        <v>49</v>
      </c>
      <c r="D72" s="21" t="s">
        <v>138</v>
      </c>
      <c r="E72" s="21" t="s">
        <v>18</v>
      </c>
      <c r="F72" s="7">
        <v>748.6</v>
      </c>
    </row>
    <row r="73" spans="1:6" s="95" customFormat="1" ht="13.5" customHeight="1">
      <c r="A73" s="3"/>
      <c r="B73" s="33" t="s">
        <v>51</v>
      </c>
      <c r="C73" s="18" t="s">
        <v>52</v>
      </c>
      <c r="D73" s="18"/>
      <c r="E73" s="18"/>
      <c r="F73" s="19">
        <f>F75+F77</f>
        <v>1313.7</v>
      </c>
    </row>
    <row r="74" spans="1:6" s="95" customFormat="1" ht="15.75" customHeight="1">
      <c r="A74" s="3"/>
      <c r="B74" s="28" t="s">
        <v>53</v>
      </c>
      <c r="C74" s="21" t="s">
        <v>54</v>
      </c>
      <c r="D74" s="21"/>
      <c r="E74" s="21"/>
      <c r="F74" s="22">
        <f>F75</f>
        <v>115.4</v>
      </c>
    </row>
    <row r="75" spans="1:6" ht="41.25" customHeight="1">
      <c r="A75" s="3"/>
      <c r="B75" s="27" t="s">
        <v>55</v>
      </c>
      <c r="C75" s="18" t="s">
        <v>54</v>
      </c>
      <c r="D75" s="18" t="s">
        <v>56</v>
      </c>
      <c r="E75" s="18"/>
      <c r="F75" s="19">
        <f>F76</f>
        <v>115.4</v>
      </c>
    </row>
    <row r="76" spans="1:6" ht="13.5" customHeight="1">
      <c r="A76" s="3"/>
      <c r="B76" s="28" t="s">
        <v>140</v>
      </c>
      <c r="C76" s="21" t="s">
        <v>54</v>
      </c>
      <c r="D76" s="21" t="s">
        <v>56</v>
      </c>
      <c r="E76" s="21" t="s">
        <v>18</v>
      </c>
      <c r="F76" s="22">
        <v>115.4</v>
      </c>
    </row>
    <row r="77" spans="1:6" s="95" customFormat="1" ht="15" customHeight="1">
      <c r="A77" s="3"/>
      <c r="B77" s="28" t="s">
        <v>170</v>
      </c>
      <c r="C77" s="21" t="s">
        <v>57</v>
      </c>
      <c r="D77" s="21"/>
      <c r="E77" s="21"/>
      <c r="F77" s="22">
        <f>F82+F88+F86+F80+F84+F78</f>
        <v>1198.3</v>
      </c>
    </row>
    <row r="78" spans="1:6" ht="28.5" customHeight="1">
      <c r="A78" s="3"/>
      <c r="B78" s="27" t="s">
        <v>141</v>
      </c>
      <c r="C78" s="18" t="s">
        <v>57</v>
      </c>
      <c r="D78" s="18" t="s">
        <v>142</v>
      </c>
      <c r="E78" s="18"/>
      <c r="F78" s="19">
        <f>F79</f>
        <v>430</v>
      </c>
    </row>
    <row r="79" spans="1:6" ht="15" customHeight="1">
      <c r="A79" s="3"/>
      <c r="B79" s="28" t="s">
        <v>140</v>
      </c>
      <c r="C79" s="21" t="s">
        <v>57</v>
      </c>
      <c r="D79" s="21" t="s">
        <v>142</v>
      </c>
      <c r="E79" s="21" t="s">
        <v>18</v>
      </c>
      <c r="F79" s="22">
        <v>430</v>
      </c>
    </row>
    <row r="80" spans="1:6" ht="29.25" customHeight="1">
      <c r="A80" s="3"/>
      <c r="B80" s="27" t="s">
        <v>58</v>
      </c>
      <c r="C80" s="18" t="s">
        <v>57</v>
      </c>
      <c r="D80" s="18" t="s">
        <v>129</v>
      </c>
      <c r="E80" s="21"/>
      <c r="F80" s="19">
        <f>F81</f>
        <v>10</v>
      </c>
    </row>
    <row r="81" spans="1:6" ht="16.5" customHeight="1">
      <c r="A81" s="3"/>
      <c r="B81" s="28" t="s">
        <v>140</v>
      </c>
      <c r="C81" s="18" t="s">
        <v>57</v>
      </c>
      <c r="D81" s="21" t="s">
        <v>129</v>
      </c>
      <c r="E81" s="21" t="s">
        <v>18</v>
      </c>
      <c r="F81" s="22">
        <v>10</v>
      </c>
    </row>
    <row r="82" spans="1:6" ht="25.5" customHeight="1">
      <c r="A82" s="3"/>
      <c r="B82" s="27" t="s">
        <v>59</v>
      </c>
      <c r="C82" s="18" t="s">
        <v>57</v>
      </c>
      <c r="D82" s="18" t="s">
        <v>130</v>
      </c>
      <c r="E82" s="18"/>
      <c r="F82" s="19">
        <f>F83</f>
        <v>609.20000000000005</v>
      </c>
    </row>
    <row r="83" spans="1:6" ht="15.75" customHeight="1">
      <c r="A83" s="3"/>
      <c r="B83" s="28" t="s">
        <v>140</v>
      </c>
      <c r="C83" s="21" t="s">
        <v>57</v>
      </c>
      <c r="D83" s="21" t="s">
        <v>130</v>
      </c>
      <c r="E83" s="21" t="s">
        <v>18</v>
      </c>
      <c r="F83" s="22">
        <v>609.20000000000005</v>
      </c>
    </row>
    <row r="84" spans="1:6" ht="15.75" customHeight="1">
      <c r="A84" s="3"/>
      <c r="B84" s="27" t="s">
        <v>60</v>
      </c>
      <c r="C84" s="18" t="s">
        <v>57</v>
      </c>
      <c r="D84" s="18" t="s">
        <v>131</v>
      </c>
      <c r="E84" s="21"/>
      <c r="F84" s="19">
        <f>F85</f>
        <v>63.9</v>
      </c>
    </row>
    <row r="85" spans="1:6" ht="15.75" customHeight="1">
      <c r="A85" s="3"/>
      <c r="B85" s="28" t="s">
        <v>140</v>
      </c>
      <c r="C85" s="21" t="s">
        <v>57</v>
      </c>
      <c r="D85" s="21" t="s">
        <v>131</v>
      </c>
      <c r="E85" s="21" t="s">
        <v>18</v>
      </c>
      <c r="F85" s="22">
        <v>63.9</v>
      </c>
    </row>
    <row r="86" spans="1:6" ht="27" customHeight="1">
      <c r="A86" s="3"/>
      <c r="B86" s="27" t="s">
        <v>61</v>
      </c>
      <c r="C86" s="18" t="s">
        <v>57</v>
      </c>
      <c r="D86" s="18" t="s">
        <v>132</v>
      </c>
      <c r="E86" s="21"/>
      <c r="F86" s="75">
        <f>F87</f>
        <v>52.8</v>
      </c>
    </row>
    <row r="87" spans="1:6">
      <c r="A87" s="3"/>
      <c r="B87" s="28" t="s">
        <v>140</v>
      </c>
      <c r="C87" s="18" t="s">
        <v>57</v>
      </c>
      <c r="D87" s="69">
        <v>4314000521</v>
      </c>
      <c r="E87" s="21" t="s">
        <v>18</v>
      </c>
      <c r="F87" s="6">
        <v>52.8</v>
      </c>
    </row>
    <row r="88" spans="1:6" ht="42.75" customHeight="1">
      <c r="A88" s="3"/>
      <c r="B88" s="27" t="s">
        <v>62</v>
      </c>
      <c r="C88" s="18" t="s">
        <v>57</v>
      </c>
      <c r="D88" s="18" t="s">
        <v>133</v>
      </c>
      <c r="E88" s="24"/>
      <c r="F88" s="75">
        <f>F89</f>
        <v>32.4</v>
      </c>
    </row>
    <row r="89" spans="1:6">
      <c r="A89" s="3"/>
      <c r="B89" s="28" t="s">
        <v>140</v>
      </c>
      <c r="C89" s="18" t="s">
        <v>57</v>
      </c>
      <c r="D89" s="21" t="s">
        <v>133</v>
      </c>
      <c r="E89" s="25">
        <v>200</v>
      </c>
      <c r="F89" s="6">
        <v>32.4</v>
      </c>
    </row>
    <row r="90" spans="1:6" ht="15.75" customHeight="1">
      <c r="A90" s="3"/>
      <c r="B90" s="27" t="s">
        <v>63</v>
      </c>
      <c r="C90" s="18" t="s">
        <v>64</v>
      </c>
      <c r="D90" s="18"/>
      <c r="E90" s="18"/>
      <c r="F90" s="19">
        <f>F93</f>
        <v>6907</v>
      </c>
    </row>
    <row r="91" spans="1:6" s="95" customFormat="1" ht="13.5" customHeight="1">
      <c r="A91" s="3"/>
      <c r="B91" s="28" t="s">
        <v>65</v>
      </c>
      <c r="C91" s="21" t="s">
        <v>66</v>
      </c>
      <c r="D91" s="21"/>
      <c r="E91" s="21"/>
      <c r="F91" s="22">
        <f t="shared" ref="F91:F92" si="4">F92</f>
        <v>6907</v>
      </c>
    </row>
    <row r="92" spans="1:6" ht="27.75" customHeight="1">
      <c r="A92" s="3"/>
      <c r="B92" s="27" t="s">
        <v>67</v>
      </c>
      <c r="C92" s="18" t="s">
        <v>66</v>
      </c>
      <c r="D92" s="18" t="s">
        <v>68</v>
      </c>
      <c r="E92" s="21"/>
      <c r="F92" s="19">
        <f t="shared" si="4"/>
        <v>6907</v>
      </c>
    </row>
    <row r="93" spans="1:6" ht="13.5" customHeight="1">
      <c r="A93" s="3"/>
      <c r="B93" s="28" t="s">
        <v>140</v>
      </c>
      <c r="C93" s="21" t="s">
        <v>66</v>
      </c>
      <c r="D93" s="21" t="s">
        <v>68</v>
      </c>
      <c r="E93" s="21" t="s">
        <v>18</v>
      </c>
      <c r="F93" s="6">
        <v>6907</v>
      </c>
    </row>
    <row r="94" spans="1:6" ht="14.25" customHeight="1">
      <c r="A94" s="3"/>
      <c r="B94" s="27" t="s">
        <v>69</v>
      </c>
      <c r="C94" s="18" t="s">
        <v>70</v>
      </c>
      <c r="D94" s="21"/>
      <c r="E94" s="21"/>
      <c r="F94" s="19">
        <f>F95+F99</f>
        <v>24429.599999999999</v>
      </c>
    </row>
    <row r="95" spans="1:6" s="95" customFormat="1" ht="15.75" customHeight="1">
      <c r="A95" s="3"/>
      <c r="B95" s="28" t="s">
        <v>71</v>
      </c>
      <c r="C95" s="21" t="s">
        <v>72</v>
      </c>
      <c r="D95" s="21"/>
      <c r="E95" s="21"/>
      <c r="F95" s="22">
        <f t="shared" ref="F95:F97" si="5">F96</f>
        <v>1367.1</v>
      </c>
    </row>
    <row r="96" spans="1:6" s="95" customFormat="1" ht="31.5" customHeight="1">
      <c r="A96" s="3"/>
      <c r="B96" s="28" t="s">
        <v>122</v>
      </c>
      <c r="C96" s="21" t="s">
        <v>72</v>
      </c>
      <c r="D96" s="21" t="s">
        <v>73</v>
      </c>
      <c r="E96" s="21"/>
      <c r="F96" s="22">
        <f t="shared" si="5"/>
        <v>1367.1</v>
      </c>
    </row>
    <row r="97" spans="1:6" s="95" customFormat="1">
      <c r="A97" s="3"/>
      <c r="B97" s="28" t="s">
        <v>74</v>
      </c>
      <c r="C97" s="21" t="s">
        <v>72</v>
      </c>
      <c r="D97" s="21" t="s">
        <v>73</v>
      </c>
      <c r="E97" s="21"/>
      <c r="F97" s="22">
        <f t="shared" si="5"/>
        <v>1367.1</v>
      </c>
    </row>
    <row r="98" spans="1:6" s="95" customFormat="1" ht="14.25" customHeight="1">
      <c r="A98" s="3"/>
      <c r="B98" s="34" t="s">
        <v>75</v>
      </c>
      <c r="C98" s="21" t="s">
        <v>72</v>
      </c>
      <c r="D98" s="21" t="s">
        <v>73</v>
      </c>
      <c r="E98" s="21" t="s">
        <v>171</v>
      </c>
      <c r="F98" s="22">
        <v>1367.1</v>
      </c>
    </row>
    <row r="99" spans="1:6" s="95" customFormat="1" ht="13.5" customHeight="1">
      <c r="A99" s="3"/>
      <c r="B99" s="34" t="s">
        <v>76</v>
      </c>
      <c r="C99" s="21" t="s">
        <v>172</v>
      </c>
      <c r="D99" s="21"/>
      <c r="E99" s="21"/>
      <c r="F99" s="22">
        <f>F100+F102</f>
        <v>23062.5</v>
      </c>
    </row>
    <row r="100" spans="1:6" s="23" customFormat="1" ht="29.25" customHeight="1">
      <c r="A100" s="20"/>
      <c r="B100" s="70" t="s">
        <v>181</v>
      </c>
      <c r="C100" s="18" t="s">
        <v>172</v>
      </c>
      <c r="D100" s="24" t="s">
        <v>77</v>
      </c>
      <c r="E100" s="24"/>
      <c r="F100" s="19">
        <f>F101</f>
        <v>13258.8</v>
      </c>
    </row>
    <row r="101" spans="1:6" ht="13.5" customHeight="1">
      <c r="A101" s="3"/>
      <c r="B101" s="34" t="s">
        <v>78</v>
      </c>
      <c r="C101" s="21" t="s">
        <v>172</v>
      </c>
      <c r="D101" s="25" t="s">
        <v>77</v>
      </c>
      <c r="E101" s="25">
        <v>300</v>
      </c>
      <c r="F101" s="6">
        <v>13258.8</v>
      </c>
    </row>
    <row r="102" spans="1:6" s="23" customFormat="1" ht="27.75" customHeight="1">
      <c r="A102" s="20"/>
      <c r="B102" s="70" t="s">
        <v>180</v>
      </c>
      <c r="C102" s="18" t="s">
        <v>172</v>
      </c>
      <c r="D102" s="24" t="s">
        <v>79</v>
      </c>
      <c r="E102" s="24"/>
      <c r="F102" s="19">
        <f>F103</f>
        <v>9803.7000000000007</v>
      </c>
    </row>
    <row r="103" spans="1:6" ht="14.25" customHeight="1">
      <c r="A103" s="3"/>
      <c r="B103" s="34" t="s">
        <v>78</v>
      </c>
      <c r="C103" s="21" t="s">
        <v>172</v>
      </c>
      <c r="D103" s="25" t="s">
        <v>79</v>
      </c>
      <c r="E103" s="25">
        <v>300</v>
      </c>
      <c r="F103" s="6">
        <v>9803.7000000000007</v>
      </c>
    </row>
    <row r="104" spans="1:6" ht="14.25" customHeight="1">
      <c r="A104" s="3"/>
      <c r="B104" s="72" t="s">
        <v>153</v>
      </c>
      <c r="C104" s="24" t="s">
        <v>152</v>
      </c>
      <c r="D104" s="24"/>
      <c r="E104" s="24"/>
      <c r="F104" s="75">
        <f>F105</f>
        <v>1644.2</v>
      </c>
    </row>
    <row r="105" spans="1:6" s="95" customFormat="1" ht="42" customHeight="1">
      <c r="A105" s="3"/>
      <c r="B105" s="113" t="s">
        <v>154</v>
      </c>
      <c r="C105" s="21" t="s">
        <v>151</v>
      </c>
      <c r="D105" s="21" t="s">
        <v>150</v>
      </c>
      <c r="E105" s="25"/>
      <c r="F105" s="6">
        <f>F106</f>
        <v>1644.2</v>
      </c>
    </row>
    <row r="106" spans="1:6" ht="14.25" customHeight="1">
      <c r="A106" s="3"/>
      <c r="B106" s="28" t="s">
        <v>140</v>
      </c>
      <c r="C106" s="21" t="s">
        <v>151</v>
      </c>
      <c r="D106" s="21" t="s">
        <v>150</v>
      </c>
      <c r="E106" s="25">
        <v>200</v>
      </c>
      <c r="F106" s="6">
        <v>1644.2</v>
      </c>
    </row>
    <row r="107" spans="1:6" ht="12.75" customHeight="1">
      <c r="A107" s="3"/>
      <c r="B107" s="27" t="s">
        <v>80</v>
      </c>
      <c r="C107" s="18" t="s">
        <v>81</v>
      </c>
      <c r="D107" s="21"/>
      <c r="E107" s="18"/>
      <c r="F107" s="19">
        <f>F108+F112</f>
        <v>3022.8</v>
      </c>
    </row>
    <row r="108" spans="1:6" s="95" customFormat="1" ht="14.25" customHeight="1">
      <c r="A108" s="3"/>
      <c r="B108" s="27" t="s">
        <v>82</v>
      </c>
      <c r="C108" s="18" t="s">
        <v>83</v>
      </c>
      <c r="D108" s="18"/>
      <c r="E108" s="18"/>
      <c r="F108" s="19">
        <f t="shared" ref="F108" si="6">F109</f>
        <v>2482.8000000000002</v>
      </c>
    </row>
    <row r="109" spans="1:6" s="95" customFormat="1" ht="26.25" customHeight="1">
      <c r="A109" s="3"/>
      <c r="B109" s="28" t="s">
        <v>173</v>
      </c>
      <c r="C109" s="21" t="s">
        <v>83</v>
      </c>
      <c r="D109" s="21" t="s">
        <v>84</v>
      </c>
      <c r="E109" s="21"/>
      <c r="F109" s="22">
        <f>F111</f>
        <v>2482.8000000000002</v>
      </c>
    </row>
    <row r="110" spans="1:6" s="95" customFormat="1" ht="15" customHeight="1">
      <c r="A110" s="3"/>
      <c r="B110" s="28" t="s">
        <v>174</v>
      </c>
      <c r="C110" s="21" t="s">
        <v>83</v>
      </c>
      <c r="D110" s="21" t="s">
        <v>84</v>
      </c>
      <c r="E110" s="21"/>
      <c r="F110" s="22">
        <f>F111</f>
        <v>2482.8000000000002</v>
      </c>
    </row>
    <row r="111" spans="1:6" s="95" customFormat="1" ht="15" customHeight="1">
      <c r="A111" s="3"/>
      <c r="B111" s="28" t="s">
        <v>140</v>
      </c>
      <c r="C111" s="21" t="s">
        <v>83</v>
      </c>
      <c r="D111" s="21" t="s">
        <v>84</v>
      </c>
      <c r="E111" s="21" t="s">
        <v>18</v>
      </c>
      <c r="F111" s="22">
        <v>2482.8000000000002</v>
      </c>
    </row>
    <row r="112" spans="1:6" s="95" customFormat="1">
      <c r="A112" s="3"/>
      <c r="B112" s="27" t="s">
        <v>184</v>
      </c>
      <c r="C112" s="18" t="s">
        <v>182</v>
      </c>
      <c r="D112" s="52"/>
      <c r="E112" s="18"/>
      <c r="F112" s="19">
        <f>F113</f>
        <v>540</v>
      </c>
    </row>
    <row r="113" spans="1:7" s="23" customFormat="1" ht="15.75" customHeight="1">
      <c r="A113" s="20"/>
      <c r="B113" s="28" t="s">
        <v>185</v>
      </c>
      <c r="C113" s="109">
        <v>1204</v>
      </c>
      <c r="D113" s="21" t="s">
        <v>186</v>
      </c>
      <c r="E113" s="111"/>
      <c r="F113" s="22">
        <f>F114</f>
        <v>540</v>
      </c>
    </row>
    <row r="114" spans="1:7" s="23" customFormat="1" ht="15.75" customHeight="1">
      <c r="A114" s="20"/>
      <c r="B114" s="28" t="s">
        <v>140</v>
      </c>
      <c r="C114" s="109">
        <v>1204</v>
      </c>
      <c r="D114" s="21" t="s">
        <v>186</v>
      </c>
      <c r="E114" s="112">
        <v>200</v>
      </c>
      <c r="F114" s="22">
        <v>540</v>
      </c>
    </row>
    <row r="115" spans="1:7">
      <c r="A115" s="3"/>
    </row>
    <row r="116" spans="1:7" s="23" customFormat="1" ht="17.25" customHeight="1">
      <c r="A116" s="20"/>
      <c r="B116" s="98"/>
      <c r="C116" s="14"/>
      <c r="D116" s="14"/>
      <c r="E116" s="14"/>
      <c r="F116" s="14"/>
    </row>
    <row r="117" spans="1:7" s="98" customFormat="1">
      <c r="A117" s="3"/>
      <c r="C117" s="14"/>
      <c r="D117" s="14"/>
      <c r="E117" s="14"/>
      <c r="F117" s="14"/>
      <c r="G117" s="14"/>
    </row>
    <row r="118" spans="1:7" s="98" customFormat="1" ht="14.25" customHeight="1">
      <c r="A118" s="3"/>
      <c r="C118" s="14"/>
      <c r="D118" s="14"/>
      <c r="E118" s="14"/>
      <c r="F118" s="14"/>
      <c r="G118" s="14"/>
    </row>
    <row r="119" spans="1:7" s="98" customFormat="1" ht="15" customHeight="1">
      <c r="A119" s="3"/>
      <c r="C119" s="14"/>
      <c r="D119" s="14"/>
      <c r="E119" s="14"/>
      <c r="F119" s="14"/>
      <c r="G119" s="14"/>
    </row>
    <row r="120" spans="1:7" s="98" customFormat="1" ht="26.25" customHeight="1">
      <c r="A120" s="3"/>
      <c r="C120" s="14"/>
      <c r="D120" s="14"/>
      <c r="E120" s="14"/>
      <c r="F120" s="14"/>
      <c r="G120" s="14"/>
    </row>
    <row r="121" spans="1:7" s="98" customFormat="1" ht="12.75" customHeight="1">
      <c r="A121" s="3"/>
      <c r="C121" s="14"/>
      <c r="D121" s="14"/>
      <c r="E121" s="14"/>
      <c r="F121" s="14"/>
      <c r="G121" s="14"/>
    </row>
    <row r="122" spans="1:7" s="98" customFormat="1" ht="13.5" customHeight="1">
      <c r="A122" s="3"/>
      <c r="C122" s="14"/>
      <c r="D122" s="14"/>
      <c r="E122" s="14"/>
      <c r="F122" s="14"/>
      <c r="G122" s="14"/>
    </row>
    <row r="123" spans="1:7" s="98" customFormat="1">
      <c r="A123" s="3"/>
      <c r="C123" s="14"/>
      <c r="D123" s="14"/>
      <c r="E123" s="14"/>
      <c r="F123" s="14"/>
      <c r="G123" s="14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6"/>
  <sheetViews>
    <sheetView topLeftCell="B1" workbookViewId="0">
      <selection activeCell="C4" sqref="C4:E4"/>
    </sheetView>
  </sheetViews>
  <sheetFormatPr defaultColWidth="10.42578125" defaultRowHeight="12.75"/>
  <cols>
    <col min="1" max="1" width="1.7109375" style="1" customWidth="1"/>
    <col min="2" max="2" width="6.7109375" style="1" customWidth="1"/>
    <col min="3" max="3" width="26.42578125" style="2" customWidth="1"/>
    <col min="4" max="4" width="77.5703125" style="2" customWidth="1"/>
    <col min="5" max="5" width="14.140625" style="1" customWidth="1"/>
    <col min="6" max="251" width="10.42578125" style="1"/>
    <col min="252" max="252" width="1.7109375" style="1" customWidth="1"/>
    <col min="253" max="253" width="6.7109375" style="1" customWidth="1"/>
    <col min="254" max="254" width="23.85546875" style="1" customWidth="1"/>
    <col min="255" max="255" width="100.140625" style="1" customWidth="1"/>
    <col min="256" max="256" width="12.7109375" style="1" customWidth="1"/>
    <col min="257" max="507" width="10.42578125" style="1"/>
    <col min="508" max="508" width="1.7109375" style="1" customWidth="1"/>
    <col min="509" max="509" width="6.7109375" style="1" customWidth="1"/>
    <col min="510" max="510" width="23.85546875" style="1" customWidth="1"/>
    <col min="511" max="511" width="100.140625" style="1" customWidth="1"/>
    <col min="512" max="512" width="12.7109375" style="1" customWidth="1"/>
    <col min="513" max="763" width="10.42578125" style="1"/>
    <col min="764" max="764" width="1.7109375" style="1" customWidth="1"/>
    <col min="765" max="765" width="6.7109375" style="1" customWidth="1"/>
    <col min="766" max="766" width="23.85546875" style="1" customWidth="1"/>
    <col min="767" max="767" width="100.140625" style="1" customWidth="1"/>
    <col min="768" max="768" width="12.7109375" style="1" customWidth="1"/>
    <col min="769" max="1019" width="10.42578125" style="1"/>
    <col min="1020" max="1020" width="1.7109375" style="1" customWidth="1"/>
    <col min="1021" max="1021" width="6.7109375" style="1" customWidth="1"/>
    <col min="1022" max="1022" width="23.85546875" style="1" customWidth="1"/>
    <col min="1023" max="1023" width="100.140625" style="1" customWidth="1"/>
    <col min="1024" max="1024" width="12.7109375" style="1" customWidth="1"/>
    <col min="1025" max="1275" width="10.42578125" style="1"/>
    <col min="1276" max="1276" width="1.7109375" style="1" customWidth="1"/>
    <col min="1277" max="1277" width="6.7109375" style="1" customWidth="1"/>
    <col min="1278" max="1278" width="23.85546875" style="1" customWidth="1"/>
    <col min="1279" max="1279" width="100.140625" style="1" customWidth="1"/>
    <col min="1280" max="1280" width="12.7109375" style="1" customWidth="1"/>
    <col min="1281" max="1531" width="10.42578125" style="1"/>
    <col min="1532" max="1532" width="1.7109375" style="1" customWidth="1"/>
    <col min="1533" max="1533" width="6.7109375" style="1" customWidth="1"/>
    <col min="1534" max="1534" width="23.85546875" style="1" customWidth="1"/>
    <col min="1535" max="1535" width="100.140625" style="1" customWidth="1"/>
    <col min="1536" max="1536" width="12.7109375" style="1" customWidth="1"/>
    <col min="1537" max="1787" width="10.42578125" style="1"/>
    <col min="1788" max="1788" width="1.7109375" style="1" customWidth="1"/>
    <col min="1789" max="1789" width="6.7109375" style="1" customWidth="1"/>
    <col min="1790" max="1790" width="23.85546875" style="1" customWidth="1"/>
    <col min="1791" max="1791" width="100.140625" style="1" customWidth="1"/>
    <col min="1792" max="1792" width="12.7109375" style="1" customWidth="1"/>
    <col min="1793" max="2043" width="10.42578125" style="1"/>
    <col min="2044" max="2044" width="1.7109375" style="1" customWidth="1"/>
    <col min="2045" max="2045" width="6.7109375" style="1" customWidth="1"/>
    <col min="2046" max="2046" width="23.85546875" style="1" customWidth="1"/>
    <col min="2047" max="2047" width="100.140625" style="1" customWidth="1"/>
    <col min="2048" max="2048" width="12.7109375" style="1" customWidth="1"/>
    <col min="2049" max="2299" width="10.42578125" style="1"/>
    <col min="2300" max="2300" width="1.7109375" style="1" customWidth="1"/>
    <col min="2301" max="2301" width="6.7109375" style="1" customWidth="1"/>
    <col min="2302" max="2302" width="23.85546875" style="1" customWidth="1"/>
    <col min="2303" max="2303" width="100.140625" style="1" customWidth="1"/>
    <col min="2304" max="2304" width="12.7109375" style="1" customWidth="1"/>
    <col min="2305" max="2555" width="10.42578125" style="1"/>
    <col min="2556" max="2556" width="1.7109375" style="1" customWidth="1"/>
    <col min="2557" max="2557" width="6.7109375" style="1" customWidth="1"/>
    <col min="2558" max="2558" width="23.85546875" style="1" customWidth="1"/>
    <col min="2559" max="2559" width="100.140625" style="1" customWidth="1"/>
    <col min="2560" max="2560" width="12.7109375" style="1" customWidth="1"/>
    <col min="2561" max="2811" width="10.42578125" style="1"/>
    <col min="2812" max="2812" width="1.7109375" style="1" customWidth="1"/>
    <col min="2813" max="2813" width="6.7109375" style="1" customWidth="1"/>
    <col min="2814" max="2814" width="23.85546875" style="1" customWidth="1"/>
    <col min="2815" max="2815" width="100.140625" style="1" customWidth="1"/>
    <col min="2816" max="2816" width="12.7109375" style="1" customWidth="1"/>
    <col min="2817" max="3067" width="10.42578125" style="1"/>
    <col min="3068" max="3068" width="1.7109375" style="1" customWidth="1"/>
    <col min="3069" max="3069" width="6.7109375" style="1" customWidth="1"/>
    <col min="3070" max="3070" width="23.85546875" style="1" customWidth="1"/>
    <col min="3071" max="3071" width="100.140625" style="1" customWidth="1"/>
    <col min="3072" max="3072" width="12.7109375" style="1" customWidth="1"/>
    <col min="3073" max="3323" width="10.42578125" style="1"/>
    <col min="3324" max="3324" width="1.7109375" style="1" customWidth="1"/>
    <col min="3325" max="3325" width="6.7109375" style="1" customWidth="1"/>
    <col min="3326" max="3326" width="23.85546875" style="1" customWidth="1"/>
    <col min="3327" max="3327" width="100.140625" style="1" customWidth="1"/>
    <col min="3328" max="3328" width="12.7109375" style="1" customWidth="1"/>
    <col min="3329" max="3579" width="10.42578125" style="1"/>
    <col min="3580" max="3580" width="1.7109375" style="1" customWidth="1"/>
    <col min="3581" max="3581" width="6.7109375" style="1" customWidth="1"/>
    <col min="3582" max="3582" width="23.85546875" style="1" customWidth="1"/>
    <col min="3583" max="3583" width="100.140625" style="1" customWidth="1"/>
    <col min="3584" max="3584" width="12.7109375" style="1" customWidth="1"/>
    <col min="3585" max="3835" width="10.42578125" style="1"/>
    <col min="3836" max="3836" width="1.7109375" style="1" customWidth="1"/>
    <col min="3837" max="3837" width="6.7109375" style="1" customWidth="1"/>
    <col min="3838" max="3838" width="23.85546875" style="1" customWidth="1"/>
    <col min="3839" max="3839" width="100.140625" style="1" customWidth="1"/>
    <col min="3840" max="3840" width="12.7109375" style="1" customWidth="1"/>
    <col min="3841" max="4091" width="10.42578125" style="1"/>
    <col min="4092" max="4092" width="1.7109375" style="1" customWidth="1"/>
    <col min="4093" max="4093" width="6.7109375" style="1" customWidth="1"/>
    <col min="4094" max="4094" width="23.85546875" style="1" customWidth="1"/>
    <col min="4095" max="4095" width="100.140625" style="1" customWidth="1"/>
    <col min="4096" max="4096" width="12.7109375" style="1" customWidth="1"/>
    <col min="4097" max="4347" width="10.42578125" style="1"/>
    <col min="4348" max="4348" width="1.7109375" style="1" customWidth="1"/>
    <col min="4349" max="4349" width="6.7109375" style="1" customWidth="1"/>
    <col min="4350" max="4350" width="23.85546875" style="1" customWidth="1"/>
    <col min="4351" max="4351" width="100.140625" style="1" customWidth="1"/>
    <col min="4352" max="4352" width="12.7109375" style="1" customWidth="1"/>
    <col min="4353" max="4603" width="10.42578125" style="1"/>
    <col min="4604" max="4604" width="1.7109375" style="1" customWidth="1"/>
    <col min="4605" max="4605" width="6.7109375" style="1" customWidth="1"/>
    <col min="4606" max="4606" width="23.85546875" style="1" customWidth="1"/>
    <col min="4607" max="4607" width="100.140625" style="1" customWidth="1"/>
    <col min="4608" max="4608" width="12.7109375" style="1" customWidth="1"/>
    <col min="4609" max="4859" width="10.42578125" style="1"/>
    <col min="4860" max="4860" width="1.7109375" style="1" customWidth="1"/>
    <col min="4861" max="4861" width="6.7109375" style="1" customWidth="1"/>
    <col min="4862" max="4862" width="23.85546875" style="1" customWidth="1"/>
    <col min="4863" max="4863" width="100.140625" style="1" customWidth="1"/>
    <col min="4864" max="4864" width="12.7109375" style="1" customWidth="1"/>
    <col min="4865" max="5115" width="10.42578125" style="1"/>
    <col min="5116" max="5116" width="1.7109375" style="1" customWidth="1"/>
    <col min="5117" max="5117" width="6.7109375" style="1" customWidth="1"/>
    <col min="5118" max="5118" width="23.85546875" style="1" customWidth="1"/>
    <col min="5119" max="5119" width="100.140625" style="1" customWidth="1"/>
    <col min="5120" max="5120" width="12.7109375" style="1" customWidth="1"/>
    <col min="5121" max="5371" width="10.42578125" style="1"/>
    <col min="5372" max="5372" width="1.7109375" style="1" customWidth="1"/>
    <col min="5373" max="5373" width="6.7109375" style="1" customWidth="1"/>
    <col min="5374" max="5374" width="23.85546875" style="1" customWidth="1"/>
    <col min="5375" max="5375" width="100.140625" style="1" customWidth="1"/>
    <col min="5376" max="5376" width="12.7109375" style="1" customWidth="1"/>
    <col min="5377" max="5627" width="10.42578125" style="1"/>
    <col min="5628" max="5628" width="1.7109375" style="1" customWidth="1"/>
    <col min="5629" max="5629" width="6.7109375" style="1" customWidth="1"/>
    <col min="5630" max="5630" width="23.85546875" style="1" customWidth="1"/>
    <col min="5631" max="5631" width="100.140625" style="1" customWidth="1"/>
    <col min="5632" max="5632" width="12.7109375" style="1" customWidth="1"/>
    <col min="5633" max="5883" width="10.42578125" style="1"/>
    <col min="5884" max="5884" width="1.7109375" style="1" customWidth="1"/>
    <col min="5885" max="5885" width="6.7109375" style="1" customWidth="1"/>
    <col min="5886" max="5886" width="23.85546875" style="1" customWidth="1"/>
    <col min="5887" max="5887" width="100.140625" style="1" customWidth="1"/>
    <col min="5888" max="5888" width="12.7109375" style="1" customWidth="1"/>
    <col min="5889" max="6139" width="10.42578125" style="1"/>
    <col min="6140" max="6140" width="1.7109375" style="1" customWidth="1"/>
    <col min="6141" max="6141" width="6.7109375" style="1" customWidth="1"/>
    <col min="6142" max="6142" width="23.85546875" style="1" customWidth="1"/>
    <col min="6143" max="6143" width="100.140625" style="1" customWidth="1"/>
    <col min="6144" max="6144" width="12.7109375" style="1" customWidth="1"/>
    <col min="6145" max="6395" width="10.42578125" style="1"/>
    <col min="6396" max="6396" width="1.7109375" style="1" customWidth="1"/>
    <col min="6397" max="6397" width="6.7109375" style="1" customWidth="1"/>
    <col min="6398" max="6398" width="23.85546875" style="1" customWidth="1"/>
    <col min="6399" max="6399" width="100.140625" style="1" customWidth="1"/>
    <col min="6400" max="6400" width="12.7109375" style="1" customWidth="1"/>
    <col min="6401" max="6651" width="10.42578125" style="1"/>
    <col min="6652" max="6652" width="1.7109375" style="1" customWidth="1"/>
    <col min="6653" max="6653" width="6.7109375" style="1" customWidth="1"/>
    <col min="6654" max="6654" width="23.85546875" style="1" customWidth="1"/>
    <col min="6655" max="6655" width="100.140625" style="1" customWidth="1"/>
    <col min="6656" max="6656" width="12.7109375" style="1" customWidth="1"/>
    <col min="6657" max="6907" width="10.42578125" style="1"/>
    <col min="6908" max="6908" width="1.7109375" style="1" customWidth="1"/>
    <col min="6909" max="6909" width="6.7109375" style="1" customWidth="1"/>
    <col min="6910" max="6910" width="23.85546875" style="1" customWidth="1"/>
    <col min="6911" max="6911" width="100.140625" style="1" customWidth="1"/>
    <col min="6912" max="6912" width="12.7109375" style="1" customWidth="1"/>
    <col min="6913" max="7163" width="10.42578125" style="1"/>
    <col min="7164" max="7164" width="1.7109375" style="1" customWidth="1"/>
    <col min="7165" max="7165" width="6.7109375" style="1" customWidth="1"/>
    <col min="7166" max="7166" width="23.85546875" style="1" customWidth="1"/>
    <col min="7167" max="7167" width="100.140625" style="1" customWidth="1"/>
    <col min="7168" max="7168" width="12.7109375" style="1" customWidth="1"/>
    <col min="7169" max="7419" width="10.42578125" style="1"/>
    <col min="7420" max="7420" width="1.7109375" style="1" customWidth="1"/>
    <col min="7421" max="7421" width="6.7109375" style="1" customWidth="1"/>
    <col min="7422" max="7422" width="23.85546875" style="1" customWidth="1"/>
    <col min="7423" max="7423" width="100.140625" style="1" customWidth="1"/>
    <col min="7424" max="7424" width="12.7109375" style="1" customWidth="1"/>
    <col min="7425" max="7675" width="10.42578125" style="1"/>
    <col min="7676" max="7676" width="1.7109375" style="1" customWidth="1"/>
    <col min="7677" max="7677" width="6.7109375" style="1" customWidth="1"/>
    <col min="7678" max="7678" width="23.85546875" style="1" customWidth="1"/>
    <col min="7679" max="7679" width="100.140625" style="1" customWidth="1"/>
    <col min="7680" max="7680" width="12.7109375" style="1" customWidth="1"/>
    <col min="7681" max="7931" width="10.42578125" style="1"/>
    <col min="7932" max="7932" width="1.7109375" style="1" customWidth="1"/>
    <col min="7933" max="7933" width="6.7109375" style="1" customWidth="1"/>
    <col min="7934" max="7934" width="23.85546875" style="1" customWidth="1"/>
    <col min="7935" max="7935" width="100.140625" style="1" customWidth="1"/>
    <col min="7936" max="7936" width="12.7109375" style="1" customWidth="1"/>
    <col min="7937" max="8187" width="10.42578125" style="1"/>
    <col min="8188" max="8188" width="1.7109375" style="1" customWidth="1"/>
    <col min="8189" max="8189" width="6.7109375" style="1" customWidth="1"/>
    <col min="8190" max="8190" width="23.85546875" style="1" customWidth="1"/>
    <col min="8191" max="8191" width="100.140625" style="1" customWidth="1"/>
    <col min="8192" max="8192" width="12.7109375" style="1" customWidth="1"/>
    <col min="8193" max="8443" width="10.42578125" style="1"/>
    <col min="8444" max="8444" width="1.7109375" style="1" customWidth="1"/>
    <col min="8445" max="8445" width="6.7109375" style="1" customWidth="1"/>
    <col min="8446" max="8446" width="23.85546875" style="1" customWidth="1"/>
    <col min="8447" max="8447" width="100.140625" style="1" customWidth="1"/>
    <col min="8448" max="8448" width="12.7109375" style="1" customWidth="1"/>
    <col min="8449" max="8699" width="10.42578125" style="1"/>
    <col min="8700" max="8700" width="1.7109375" style="1" customWidth="1"/>
    <col min="8701" max="8701" width="6.7109375" style="1" customWidth="1"/>
    <col min="8702" max="8702" width="23.85546875" style="1" customWidth="1"/>
    <col min="8703" max="8703" width="100.140625" style="1" customWidth="1"/>
    <col min="8704" max="8704" width="12.7109375" style="1" customWidth="1"/>
    <col min="8705" max="8955" width="10.42578125" style="1"/>
    <col min="8956" max="8956" width="1.7109375" style="1" customWidth="1"/>
    <col min="8957" max="8957" width="6.7109375" style="1" customWidth="1"/>
    <col min="8958" max="8958" width="23.85546875" style="1" customWidth="1"/>
    <col min="8959" max="8959" width="100.140625" style="1" customWidth="1"/>
    <col min="8960" max="8960" width="12.7109375" style="1" customWidth="1"/>
    <col min="8961" max="9211" width="10.42578125" style="1"/>
    <col min="9212" max="9212" width="1.7109375" style="1" customWidth="1"/>
    <col min="9213" max="9213" width="6.7109375" style="1" customWidth="1"/>
    <col min="9214" max="9214" width="23.85546875" style="1" customWidth="1"/>
    <col min="9215" max="9215" width="100.140625" style="1" customWidth="1"/>
    <col min="9216" max="9216" width="12.7109375" style="1" customWidth="1"/>
    <col min="9217" max="9467" width="10.42578125" style="1"/>
    <col min="9468" max="9468" width="1.7109375" style="1" customWidth="1"/>
    <col min="9469" max="9469" width="6.7109375" style="1" customWidth="1"/>
    <col min="9470" max="9470" width="23.85546875" style="1" customWidth="1"/>
    <col min="9471" max="9471" width="100.140625" style="1" customWidth="1"/>
    <col min="9472" max="9472" width="12.7109375" style="1" customWidth="1"/>
    <col min="9473" max="9723" width="10.42578125" style="1"/>
    <col min="9724" max="9724" width="1.7109375" style="1" customWidth="1"/>
    <col min="9725" max="9725" width="6.7109375" style="1" customWidth="1"/>
    <col min="9726" max="9726" width="23.85546875" style="1" customWidth="1"/>
    <col min="9727" max="9727" width="100.140625" style="1" customWidth="1"/>
    <col min="9728" max="9728" width="12.7109375" style="1" customWidth="1"/>
    <col min="9729" max="9979" width="10.42578125" style="1"/>
    <col min="9980" max="9980" width="1.7109375" style="1" customWidth="1"/>
    <col min="9981" max="9981" width="6.7109375" style="1" customWidth="1"/>
    <col min="9982" max="9982" width="23.85546875" style="1" customWidth="1"/>
    <col min="9983" max="9983" width="100.140625" style="1" customWidth="1"/>
    <col min="9984" max="9984" width="12.7109375" style="1" customWidth="1"/>
    <col min="9985" max="10235" width="10.42578125" style="1"/>
    <col min="10236" max="10236" width="1.7109375" style="1" customWidth="1"/>
    <col min="10237" max="10237" width="6.7109375" style="1" customWidth="1"/>
    <col min="10238" max="10238" width="23.85546875" style="1" customWidth="1"/>
    <col min="10239" max="10239" width="100.140625" style="1" customWidth="1"/>
    <col min="10240" max="10240" width="12.7109375" style="1" customWidth="1"/>
    <col min="10241" max="10491" width="10.42578125" style="1"/>
    <col min="10492" max="10492" width="1.7109375" style="1" customWidth="1"/>
    <col min="10493" max="10493" width="6.7109375" style="1" customWidth="1"/>
    <col min="10494" max="10494" width="23.85546875" style="1" customWidth="1"/>
    <col min="10495" max="10495" width="100.140625" style="1" customWidth="1"/>
    <col min="10496" max="10496" width="12.7109375" style="1" customWidth="1"/>
    <col min="10497" max="10747" width="10.42578125" style="1"/>
    <col min="10748" max="10748" width="1.7109375" style="1" customWidth="1"/>
    <col min="10749" max="10749" width="6.7109375" style="1" customWidth="1"/>
    <col min="10750" max="10750" width="23.85546875" style="1" customWidth="1"/>
    <col min="10751" max="10751" width="100.140625" style="1" customWidth="1"/>
    <col min="10752" max="10752" width="12.7109375" style="1" customWidth="1"/>
    <col min="10753" max="11003" width="10.42578125" style="1"/>
    <col min="11004" max="11004" width="1.7109375" style="1" customWidth="1"/>
    <col min="11005" max="11005" width="6.7109375" style="1" customWidth="1"/>
    <col min="11006" max="11006" width="23.85546875" style="1" customWidth="1"/>
    <col min="11007" max="11007" width="100.140625" style="1" customWidth="1"/>
    <col min="11008" max="11008" width="12.7109375" style="1" customWidth="1"/>
    <col min="11009" max="11259" width="10.42578125" style="1"/>
    <col min="11260" max="11260" width="1.7109375" style="1" customWidth="1"/>
    <col min="11261" max="11261" width="6.7109375" style="1" customWidth="1"/>
    <col min="11262" max="11262" width="23.85546875" style="1" customWidth="1"/>
    <col min="11263" max="11263" width="100.140625" style="1" customWidth="1"/>
    <col min="11264" max="11264" width="12.7109375" style="1" customWidth="1"/>
    <col min="11265" max="11515" width="10.42578125" style="1"/>
    <col min="11516" max="11516" width="1.7109375" style="1" customWidth="1"/>
    <col min="11517" max="11517" width="6.7109375" style="1" customWidth="1"/>
    <col min="11518" max="11518" width="23.85546875" style="1" customWidth="1"/>
    <col min="11519" max="11519" width="100.140625" style="1" customWidth="1"/>
    <col min="11520" max="11520" width="12.7109375" style="1" customWidth="1"/>
    <col min="11521" max="11771" width="10.42578125" style="1"/>
    <col min="11772" max="11772" width="1.7109375" style="1" customWidth="1"/>
    <col min="11773" max="11773" width="6.7109375" style="1" customWidth="1"/>
    <col min="11774" max="11774" width="23.85546875" style="1" customWidth="1"/>
    <col min="11775" max="11775" width="100.140625" style="1" customWidth="1"/>
    <col min="11776" max="11776" width="12.7109375" style="1" customWidth="1"/>
    <col min="11777" max="12027" width="10.42578125" style="1"/>
    <col min="12028" max="12028" width="1.7109375" style="1" customWidth="1"/>
    <col min="12029" max="12029" width="6.7109375" style="1" customWidth="1"/>
    <col min="12030" max="12030" width="23.85546875" style="1" customWidth="1"/>
    <col min="12031" max="12031" width="100.140625" style="1" customWidth="1"/>
    <col min="12032" max="12032" width="12.7109375" style="1" customWidth="1"/>
    <col min="12033" max="12283" width="10.42578125" style="1"/>
    <col min="12284" max="12284" width="1.7109375" style="1" customWidth="1"/>
    <col min="12285" max="12285" width="6.7109375" style="1" customWidth="1"/>
    <col min="12286" max="12286" width="23.85546875" style="1" customWidth="1"/>
    <col min="12287" max="12287" width="100.140625" style="1" customWidth="1"/>
    <col min="12288" max="12288" width="12.7109375" style="1" customWidth="1"/>
    <col min="12289" max="12539" width="10.42578125" style="1"/>
    <col min="12540" max="12540" width="1.7109375" style="1" customWidth="1"/>
    <col min="12541" max="12541" width="6.7109375" style="1" customWidth="1"/>
    <col min="12542" max="12542" width="23.85546875" style="1" customWidth="1"/>
    <col min="12543" max="12543" width="100.140625" style="1" customWidth="1"/>
    <col min="12544" max="12544" width="12.7109375" style="1" customWidth="1"/>
    <col min="12545" max="12795" width="10.42578125" style="1"/>
    <col min="12796" max="12796" width="1.7109375" style="1" customWidth="1"/>
    <col min="12797" max="12797" width="6.7109375" style="1" customWidth="1"/>
    <col min="12798" max="12798" width="23.85546875" style="1" customWidth="1"/>
    <col min="12799" max="12799" width="100.140625" style="1" customWidth="1"/>
    <col min="12800" max="12800" width="12.7109375" style="1" customWidth="1"/>
    <col min="12801" max="13051" width="10.42578125" style="1"/>
    <col min="13052" max="13052" width="1.7109375" style="1" customWidth="1"/>
    <col min="13053" max="13053" width="6.7109375" style="1" customWidth="1"/>
    <col min="13054" max="13054" width="23.85546875" style="1" customWidth="1"/>
    <col min="13055" max="13055" width="100.140625" style="1" customWidth="1"/>
    <col min="13056" max="13056" width="12.7109375" style="1" customWidth="1"/>
    <col min="13057" max="13307" width="10.42578125" style="1"/>
    <col min="13308" max="13308" width="1.7109375" style="1" customWidth="1"/>
    <col min="13309" max="13309" width="6.7109375" style="1" customWidth="1"/>
    <col min="13310" max="13310" width="23.85546875" style="1" customWidth="1"/>
    <col min="13311" max="13311" width="100.140625" style="1" customWidth="1"/>
    <col min="13312" max="13312" width="12.7109375" style="1" customWidth="1"/>
    <col min="13313" max="13563" width="10.42578125" style="1"/>
    <col min="13564" max="13564" width="1.7109375" style="1" customWidth="1"/>
    <col min="13565" max="13565" width="6.7109375" style="1" customWidth="1"/>
    <col min="13566" max="13566" width="23.85546875" style="1" customWidth="1"/>
    <col min="13567" max="13567" width="100.140625" style="1" customWidth="1"/>
    <col min="13568" max="13568" width="12.7109375" style="1" customWidth="1"/>
    <col min="13569" max="13819" width="10.42578125" style="1"/>
    <col min="13820" max="13820" width="1.7109375" style="1" customWidth="1"/>
    <col min="13821" max="13821" width="6.7109375" style="1" customWidth="1"/>
    <col min="13822" max="13822" width="23.85546875" style="1" customWidth="1"/>
    <col min="13823" max="13823" width="100.140625" style="1" customWidth="1"/>
    <col min="13824" max="13824" width="12.7109375" style="1" customWidth="1"/>
    <col min="13825" max="14075" width="10.42578125" style="1"/>
    <col min="14076" max="14076" width="1.7109375" style="1" customWidth="1"/>
    <col min="14077" max="14077" width="6.7109375" style="1" customWidth="1"/>
    <col min="14078" max="14078" width="23.85546875" style="1" customWidth="1"/>
    <col min="14079" max="14079" width="100.140625" style="1" customWidth="1"/>
    <col min="14080" max="14080" width="12.7109375" style="1" customWidth="1"/>
    <col min="14081" max="14331" width="10.42578125" style="1"/>
    <col min="14332" max="14332" width="1.7109375" style="1" customWidth="1"/>
    <col min="14333" max="14333" width="6.7109375" style="1" customWidth="1"/>
    <col min="14334" max="14334" width="23.85546875" style="1" customWidth="1"/>
    <col min="14335" max="14335" width="100.140625" style="1" customWidth="1"/>
    <col min="14336" max="14336" width="12.7109375" style="1" customWidth="1"/>
    <col min="14337" max="14587" width="10.42578125" style="1"/>
    <col min="14588" max="14588" width="1.7109375" style="1" customWidth="1"/>
    <col min="14589" max="14589" width="6.7109375" style="1" customWidth="1"/>
    <col min="14590" max="14590" width="23.85546875" style="1" customWidth="1"/>
    <col min="14591" max="14591" width="100.140625" style="1" customWidth="1"/>
    <col min="14592" max="14592" width="12.7109375" style="1" customWidth="1"/>
    <col min="14593" max="14843" width="10.42578125" style="1"/>
    <col min="14844" max="14844" width="1.7109375" style="1" customWidth="1"/>
    <col min="14845" max="14845" width="6.7109375" style="1" customWidth="1"/>
    <col min="14846" max="14846" width="23.85546875" style="1" customWidth="1"/>
    <col min="14847" max="14847" width="100.140625" style="1" customWidth="1"/>
    <col min="14848" max="14848" width="12.7109375" style="1" customWidth="1"/>
    <col min="14849" max="15099" width="10.42578125" style="1"/>
    <col min="15100" max="15100" width="1.7109375" style="1" customWidth="1"/>
    <col min="15101" max="15101" width="6.7109375" style="1" customWidth="1"/>
    <col min="15102" max="15102" width="23.85546875" style="1" customWidth="1"/>
    <col min="15103" max="15103" width="100.140625" style="1" customWidth="1"/>
    <col min="15104" max="15104" width="12.7109375" style="1" customWidth="1"/>
    <col min="15105" max="15355" width="10.42578125" style="1"/>
    <col min="15356" max="15356" width="1.7109375" style="1" customWidth="1"/>
    <col min="15357" max="15357" width="6.7109375" style="1" customWidth="1"/>
    <col min="15358" max="15358" width="23.85546875" style="1" customWidth="1"/>
    <col min="15359" max="15359" width="100.140625" style="1" customWidth="1"/>
    <col min="15360" max="15360" width="12.7109375" style="1" customWidth="1"/>
    <col min="15361" max="15611" width="10.42578125" style="1"/>
    <col min="15612" max="15612" width="1.7109375" style="1" customWidth="1"/>
    <col min="15613" max="15613" width="6.7109375" style="1" customWidth="1"/>
    <col min="15614" max="15614" width="23.85546875" style="1" customWidth="1"/>
    <col min="15615" max="15615" width="100.140625" style="1" customWidth="1"/>
    <col min="15616" max="15616" width="12.7109375" style="1" customWidth="1"/>
    <col min="15617" max="15867" width="10.42578125" style="1"/>
    <col min="15868" max="15868" width="1.7109375" style="1" customWidth="1"/>
    <col min="15869" max="15869" width="6.7109375" style="1" customWidth="1"/>
    <col min="15870" max="15870" width="23.85546875" style="1" customWidth="1"/>
    <col min="15871" max="15871" width="100.140625" style="1" customWidth="1"/>
    <col min="15872" max="15872" width="12.7109375" style="1" customWidth="1"/>
    <col min="15873" max="16123" width="10.42578125" style="1"/>
    <col min="16124" max="16124" width="1.7109375" style="1" customWidth="1"/>
    <col min="16125" max="16125" width="6.7109375" style="1" customWidth="1"/>
    <col min="16126" max="16126" width="23.85546875" style="1" customWidth="1"/>
    <col min="16127" max="16127" width="100.140625" style="1" customWidth="1"/>
    <col min="16128" max="16128" width="12.7109375" style="1" customWidth="1"/>
    <col min="16129" max="16384" width="10.42578125" style="1"/>
  </cols>
  <sheetData>
    <row r="1" spans="2:5" ht="15" customHeight="1">
      <c r="C1" s="123" t="s">
        <v>155</v>
      </c>
      <c r="D1" s="123"/>
      <c r="E1" s="123"/>
    </row>
    <row r="2" spans="2:5" ht="15" customHeight="1">
      <c r="C2" s="121" t="s">
        <v>187</v>
      </c>
      <c r="D2" s="121"/>
      <c r="E2" s="121"/>
    </row>
    <row r="3" spans="2:5">
      <c r="D3" s="103"/>
    </row>
    <row r="4" spans="2:5" ht="83.25" customHeight="1">
      <c r="B4" s="64"/>
      <c r="C4" s="125" t="s">
        <v>176</v>
      </c>
      <c r="D4" s="125"/>
      <c r="E4" s="125"/>
    </row>
    <row r="5" spans="2:5" ht="20.25" customHeight="1">
      <c r="B5" s="107"/>
      <c r="C5" s="124" t="s">
        <v>1</v>
      </c>
      <c r="D5" s="124"/>
      <c r="E5" s="124"/>
    </row>
    <row r="6" spans="2:5" ht="49.5" customHeight="1">
      <c r="B6" s="62"/>
      <c r="C6" s="74" t="s">
        <v>99</v>
      </c>
      <c r="D6" s="74" t="s">
        <v>100</v>
      </c>
      <c r="E6" s="74" t="s">
        <v>143</v>
      </c>
    </row>
    <row r="7" spans="2:5" ht="15" customHeight="1">
      <c r="B7" s="62"/>
      <c r="C7" s="52" t="s">
        <v>101</v>
      </c>
      <c r="D7" s="27" t="s">
        <v>102</v>
      </c>
      <c r="E7" s="26">
        <f>E8</f>
        <v>7560.6999999999825</v>
      </c>
    </row>
    <row r="8" spans="2:5" ht="18.75" customHeight="1">
      <c r="B8" s="63"/>
      <c r="C8" s="65" t="s">
        <v>103</v>
      </c>
      <c r="D8" s="66" t="s">
        <v>104</v>
      </c>
      <c r="E8" s="26">
        <f>E9+E13</f>
        <v>7560.6999999999825</v>
      </c>
    </row>
    <row r="9" spans="2:5" ht="20.25" customHeight="1">
      <c r="B9" s="63"/>
      <c r="C9" s="67" t="s">
        <v>105</v>
      </c>
      <c r="D9" s="5" t="s">
        <v>106</v>
      </c>
      <c r="E9" s="7">
        <f>E10</f>
        <v>-217632.7</v>
      </c>
    </row>
    <row r="10" spans="2:5" ht="18.75" customHeight="1">
      <c r="B10" s="63"/>
      <c r="C10" s="67" t="s">
        <v>105</v>
      </c>
      <c r="D10" s="5" t="s">
        <v>107</v>
      </c>
      <c r="E10" s="7">
        <f t="shared" ref="E10:E11" si="0">E11</f>
        <v>-217632.7</v>
      </c>
    </row>
    <row r="11" spans="2:5" ht="18" customHeight="1">
      <c r="B11" s="63"/>
      <c r="C11" s="67" t="s">
        <v>108</v>
      </c>
      <c r="D11" s="5" t="s">
        <v>109</v>
      </c>
      <c r="E11" s="7">
        <f t="shared" si="0"/>
        <v>-217632.7</v>
      </c>
    </row>
    <row r="12" spans="2:5" ht="25.5">
      <c r="B12" s="63"/>
      <c r="C12" s="68" t="s">
        <v>110</v>
      </c>
      <c r="D12" s="5" t="s">
        <v>4</v>
      </c>
      <c r="E12" s="7">
        <v>-217632.7</v>
      </c>
    </row>
    <row r="13" spans="2:5" ht="20.25" customHeight="1">
      <c r="B13" s="63"/>
      <c r="C13" s="67" t="s">
        <v>111</v>
      </c>
      <c r="D13" s="5" t="s">
        <v>112</v>
      </c>
      <c r="E13" s="7">
        <f>E14</f>
        <v>225193.4</v>
      </c>
    </row>
    <row r="14" spans="2:5" ht="18.75" customHeight="1">
      <c r="B14" s="63"/>
      <c r="C14" s="67" t="s">
        <v>111</v>
      </c>
      <c r="D14" s="5" t="s">
        <v>113</v>
      </c>
      <c r="E14" s="7">
        <f t="shared" ref="E14" si="1">E15</f>
        <v>225193.4</v>
      </c>
    </row>
    <row r="15" spans="2:5" ht="21.75" customHeight="1">
      <c r="B15" s="63"/>
      <c r="C15" s="67" t="s">
        <v>114</v>
      </c>
      <c r="D15" s="5" t="s">
        <v>115</v>
      </c>
      <c r="E15" s="7">
        <f>E16</f>
        <v>225193.4</v>
      </c>
    </row>
    <row r="16" spans="2:5" ht="25.5">
      <c r="B16" s="63"/>
      <c r="C16" s="68" t="s">
        <v>116</v>
      </c>
      <c r="D16" s="5" t="s">
        <v>5</v>
      </c>
      <c r="E16" s="7">
        <v>225193.4</v>
      </c>
    </row>
  </sheetData>
  <mergeCells count="4">
    <mergeCell ref="C5:E5"/>
    <mergeCell ref="C4:E4"/>
    <mergeCell ref="C2:E2"/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Ведом.струк.2021</vt:lpstr>
      <vt:lpstr>Распред.ассигн.2021</vt:lpstr>
      <vt:lpstr>Источ.дифицита2021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2021-07-06T11:41:07Z</dcterms:modified>
</cp:coreProperties>
</file>