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5FE675FD-CDF8-4346-8ECA-E637E55C76B1}" xr6:coauthVersionLast="47" xr6:coauthVersionMax="47" xr10:uidLastSave="{00000000-0000-0000-0000-000000000000}"/>
  <bookViews>
    <workbookView xWindow="-120" yWindow="-120" windowWidth="29040" windowHeight="15840" tabRatio="967" activeTab="7" xr2:uid="{00000000-000D-0000-FFFF-FFFF00000000}"/>
  </bookViews>
  <sheets>
    <sheet name="Доходы2022" sheetId="18" r:id="rId1"/>
    <sheet name="Доходы2023-2024" sheetId="21" r:id="rId2"/>
    <sheet name="Ведом.струк.2022" sheetId="12" r:id="rId3"/>
    <sheet name="Ведом.струк.2023-2024" sheetId="19" r:id="rId4"/>
    <sheet name="Распред.ассигн.2022" sheetId="22" r:id="rId5"/>
    <sheet name="Распред.ассигн.2023-2024" sheetId="23" r:id="rId6"/>
    <sheet name="Источ.дифицита2022" sheetId="14" r:id="rId7"/>
    <sheet name="Источ.дифицита2023-2024" sheetId="20" r:id="rId8"/>
  </sheets>
  <definedNames>
    <definedName name="_xlnm._FilterDatabase" localSheetId="2" hidden="1">'Ведом.струк.2022'!$A$6:$I$118</definedName>
    <definedName name="_xlnm._FilterDatabase" localSheetId="3" hidden="1">'Ведом.струк.2023-2024'!$A$6:$I$114</definedName>
    <definedName name="_xlnm._FilterDatabase" localSheetId="4" hidden="1">'Распред.ассигн.2022'!$A$6:$G$116</definedName>
    <definedName name="_xlnm._FilterDatabase" localSheetId="5" hidden="1">'Распред.ассигн.2023-2024'!$A$6:$G$112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23" l="1"/>
  <c r="G113" i="23" s="1"/>
  <c r="F114" i="23"/>
  <c r="F113" i="23" s="1"/>
  <c r="H116" i="19" l="1"/>
  <c r="H115" i="19" s="1"/>
  <c r="G116" i="19"/>
  <c r="G115" i="19" s="1"/>
  <c r="F52" i="22" l="1"/>
  <c r="F53" i="22"/>
  <c r="G27" i="12" l="1"/>
  <c r="G42" i="23" l="1"/>
  <c r="F42" i="23"/>
  <c r="H59" i="19"/>
  <c r="H58" i="19" s="1"/>
  <c r="H45" i="19"/>
  <c r="G56" i="23"/>
  <c r="G55" i="23" s="1"/>
  <c r="F56" i="23"/>
  <c r="F55" i="23" s="1"/>
  <c r="G59" i="19"/>
  <c r="G58" i="19" s="1"/>
  <c r="G45" i="19" l="1"/>
  <c r="F42" i="22"/>
  <c r="F56" i="22"/>
  <c r="F55" i="22" s="1"/>
  <c r="F65" i="22"/>
  <c r="F67" i="22"/>
  <c r="G45" i="12" l="1"/>
  <c r="G59" i="12" l="1"/>
  <c r="G58" i="12" s="1"/>
  <c r="G68" i="12" l="1"/>
  <c r="G70" i="12"/>
  <c r="F19" i="21" l="1"/>
  <c r="F18" i="21" s="1"/>
  <c r="E19" i="21"/>
  <c r="E18" i="21" s="1"/>
  <c r="F10" i="21"/>
  <c r="G73" i="12" l="1"/>
  <c r="F118" i="22" l="1"/>
  <c r="F117" i="22" s="1"/>
  <c r="G120" i="12"/>
  <c r="G119" i="12" s="1"/>
  <c r="G69" i="19" l="1"/>
  <c r="G111" i="23"/>
  <c r="G110" i="23"/>
  <c r="G109" i="23" s="1"/>
  <c r="G108" i="23" s="1"/>
  <c r="G106" i="23"/>
  <c r="G105" i="23" s="1"/>
  <c r="G103" i="23"/>
  <c r="G101" i="23"/>
  <c r="G98" i="23"/>
  <c r="G97" i="23" s="1"/>
  <c r="G96" i="23" s="1"/>
  <c r="G93" i="23"/>
  <c r="G92" i="23" s="1"/>
  <c r="G91" i="23"/>
  <c r="G89" i="23"/>
  <c r="G87" i="23"/>
  <c r="G85" i="23"/>
  <c r="G83" i="23"/>
  <c r="G81" i="23"/>
  <c r="G79" i="23"/>
  <c r="G76" i="23"/>
  <c r="G75" i="23" s="1"/>
  <c r="G72" i="23"/>
  <c r="G70" i="23"/>
  <c r="G68" i="23"/>
  <c r="G66" i="23"/>
  <c r="G64" i="23"/>
  <c r="G62" i="23"/>
  <c r="G60" i="23"/>
  <c r="G53" i="23"/>
  <c r="G52" i="23" s="1"/>
  <c r="G50" i="23"/>
  <c r="G49" i="23" s="1"/>
  <c r="G46" i="23"/>
  <c r="G45" i="23" s="1"/>
  <c r="G44" i="23" s="1"/>
  <c r="G40" i="23"/>
  <c r="G39" i="23" s="1"/>
  <c r="G37" i="23"/>
  <c r="G35" i="23"/>
  <c r="G32" i="23"/>
  <c r="G31" i="23" s="1"/>
  <c r="G28" i="23"/>
  <c r="G24" i="23"/>
  <c r="G22" i="23"/>
  <c r="G19" i="23"/>
  <c r="G15" i="23"/>
  <c r="G13" i="23"/>
  <c r="G10" i="23"/>
  <c r="G9" i="23" s="1"/>
  <c r="F111" i="23"/>
  <c r="F110" i="23"/>
  <c r="F109" i="23" s="1"/>
  <c r="F108" i="23" s="1"/>
  <c r="F106" i="23"/>
  <c r="F105" i="23" s="1"/>
  <c r="F103" i="23"/>
  <c r="F101" i="23"/>
  <c r="F98" i="23"/>
  <c r="F97" i="23" s="1"/>
  <c r="F96" i="23" s="1"/>
  <c r="F93" i="23"/>
  <c r="F92" i="23" s="1"/>
  <c r="F91" i="23"/>
  <c r="F89" i="23"/>
  <c r="F87" i="23"/>
  <c r="F85" i="23"/>
  <c r="F83" i="23"/>
  <c r="F81" i="23"/>
  <c r="F79" i="23"/>
  <c r="F76" i="23"/>
  <c r="F75" i="23" s="1"/>
  <c r="F72" i="23"/>
  <c r="F70" i="23"/>
  <c r="F68" i="23"/>
  <c r="F66" i="23"/>
  <c r="F64" i="23"/>
  <c r="F62" i="23"/>
  <c r="F60" i="23"/>
  <c r="F53" i="23"/>
  <c r="F52" i="23" s="1"/>
  <c r="F50" i="23"/>
  <c r="F49" i="23" s="1"/>
  <c r="F46" i="23"/>
  <c r="F45" i="23" s="1"/>
  <c r="F44" i="23" s="1"/>
  <c r="F40" i="23"/>
  <c r="F39" i="23" s="1"/>
  <c r="F37" i="23"/>
  <c r="F35" i="23"/>
  <c r="F32" i="23"/>
  <c r="F31" i="23" s="1"/>
  <c r="F28" i="23"/>
  <c r="F24" i="23"/>
  <c r="F22" i="23"/>
  <c r="F19" i="23"/>
  <c r="F15" i="23"/>
  <c r="F13" i="23"/>
  <c r="F10" i="23"/>
  <c r="F9" i="23" s="1"/>
  <c r="F50" i="22"/>
  <c r="F49" i="22" s="1"/>
  <c r="F48" i="22" s="1"/>
  <c r="F70" i="22"/>
  <c r="F76" i="22"/>
  <c r="F110" i="22"/>
  <c r="F109" i="22" s="1"/>
  <c r="F115" i="22"/>
  <c r="F114" i="22"/>
  <c r="F113" i="22" s="1"/>
  <c r="F112" i="22" s="1"/>
  <c r="F107" i="22"/>
  <c r="F105" i="22"/>
  <c r="F102" i="22"/>
  <c r="F101" i="22" s="1"/>
  <c r="F100" i="22" s="1"/>
  <c r="F97" i="22"/>
  <c r="F96" i="22" s="1"/>
  <c r="F95" i="22"/>
  <c r="F93" i="22"/>
  <c r="F91" i="22"/>
  <c r="F89" i="22"/>
  <c r="F87" i="22"/>
  <c r="F85" i="22"/>
  <c r="F83" i="22"/>
  <c r="F80" i="22"/>
  <c r="F79" i="22" s="1"/>
  <c r="F74" i="22"/>
  <c r="F72" i="22"/>
  <c r="F63" i="22"/>
  <c r="F60" i="22"/>
  <c r="F59" i="22" s="1"/>
  <c r="F46" i="22"/>
  <c r="F45" i="22" s="1"/>
  <c r="F44" i="22" s="1"/>
  <c r="F40" i="22"/>
  <c r="F39" i="22" s="1"/>
  <c r="F37" i="22"/>
  <c r="F35" i="22"/>
  <c r="F32" i="22"/>
  <c r="F31" i="22" s="1"/>
  <c r="F28" i="22"/>
  <c r="F24" i="22"/>
  <c r="F22" i="22"/>
  <c r="F19" i="22"/>
  <c r="F15" i="22"/>
  <c r="F13" i="22"/>
  <c r="F10" i="22"/>
  <c r="F9" i="22" s="1"/>
  <c r="F34" i="22" l="1"/>
  <c r="G34" i="23"/>
  <c r="F34" i="23"/>
  <c r="F48" i="23"/>
  <c r="G48" i="23"/>
  <c r="F21" i="22"/>
  <c r="F59" i="23"/>
  <c r="F58" i="23" s="1"/>
  <c r="F62" i="22"/>
  <c r="F58" i="22" s="1"/>
  <c r="G12" i="23"/>
  <c r="F12" i="23"/>
  <c r="G21" i="23"/>
  <c r="F21" i="23"/>
  <c r="G59" i="23"/>
  <c r="G58" i="23" s="1"/>
  <c r="G78" i="23"/>
  <c r="G74" i="23" s="1"/>
  <c r="F78" i="23"/>
  <c r="F74" i="23" s="1"/>
  <c r="G100" i="23"/>
  <c r="G95" i="23" s="1"/>
  <c r="F100" i="23"/>
  <c r="F95" i="23" s="1"/>
  <c r="F104" i="22"/>
  <c r="F99" i="22" s="1"/>
  <c r="F12" i="22"/>
  <c r="F82" i="22"/>
  <c r="F78" i="22" s="1"/>
  <c r="G8" i="23" l="1"/>
  <c r="G7" i="23" s="1"/>
  <c r="F8" i="23"/>
  <c r="F7" i="23" s="1"/>
  <c r="F8" i="22"/>
  <c r="F7" i="22" s="1"/>
  <c r="H75" i="19" l="1"/>
  <c r="G75" i="19"/>
  <c r="H56" i="19" l="1"/>
  <c r="G56" i="19"/>
  <c r="G79" i="12" l="1"/>
  <c r="G56" i="12"/>
  <c r="G55" i="12" s="1"/>
  <c r="F23" i="21" l="1"/>
  <c r="F22" i="21" s="1"/>
  <c r="F17" i="21" s="1"/>
  <c r="F15" i="21"/>
  <c r="F14" i="21" s="1"/>
  <c r="F13" i="21" s="1"/>
  <c r="F9" i="21"/>
  <c r="F8" i="21" s="1"/>
  <c r="E23" i="21"/>
  <c r="E22" i="21" s="1"/>
  <c r="E17" i="21" s="1"/>
  <c r="E15" i="21"/>
  <c r="E14" i="21" s="1"/>
  <c r="E10" i="21"/>
  <c r="E9" i="21" s="1"/>
  <c r="E8" i="21" s="1"/>
  <c r="E13" i="21" l="1"/>
  <c r="F15" i="20"/>
  <c r="E15" i="20"/>
  <c r="F14" i="20" l="1"/>
  <c r="F13" i="20" s="1"/>
  <c r="F11" i="20"/>
  <c r="F10" i="20" s="1"/>
  <c r="F9" i="20" s="1"/>
  <c r="F8" i="20" s="1"/>
  <c r="E15" i="14"/>
  <c r="E14" i="20"/>
  <c r="E13" i="20" s="1"/>
  <c r="E11" i="20"/>
  <c r="E10" i="20" s="1"/>
  <c r="E9" i="20" s="1"/>
  <c r="H113" i="19"/>
  <c r="H112" i="19" s="1"/>
  <c r="H111" i="19" s="1"/>
  <c r="H109" i="19"/>
  <c r="H108" i="19" s="1"/>
  <c r="H106" i="19"/>
  <c r="H104" i="19"/>
  <c r="H101" i="19"/>
  <c r="H100" i="19" s="1"/>
  <c r="H99" i="19" s="1"/>
  <c r="H96" i="19"/>
  <c r="H95" i="19" s="1"/>
  <c r="H94" i="19" s="1"/>
  <c r="H92" i="19"/>
  <c r="H90" i="19"/>
  <c r="H88" i="19"/>
  <c r="H86" i="19"/>
  <c r="H84" i="19"/>
  <c r="H82" i="19"/>
  <c r="H79" i="19"/>
  <c r="H78" i="19" s="1"/>
  <c r="H73" i="19"/>
  <c r="H71" i="19"/>
  <c r="H69" i="19"/>
  <c r="H67" i="19"/>
  <c r="H65" i="19"/>
  <c r="H63" i="19"/>
  <c r="H55" i="19"/>
  <c r="H53" i="19"/>
  <c r="H52" i="19" s="1"/>
  <c r="H49" i="19"/>
  <c r="H48" i="19" s="1"/>
  <c r="H47" i="19" s="1"/>
  <c r="H43" i="19"/>
  <c r="H42" i="19" s="1"/>
  <c r="H40" i="19"/>
  <c r="H38" i="19"/>
  <c r="H35" i="19"/>
  <c r="H34" i="19" s="1"/>
  <c r="H31" i="19"/>
  <c r="H27" i="19"/>
  <c r="H25" i="19"/>
  <c r="H20" i="19"/>
  <c r="H16" i="19"/>
  <c r="H14" i="19"/>
  <c r="H11" i="19"/>
  <c r="H10" i="19" s="1"/>
  <c r="G113" i="19"/>
  <c r="G112" i="19" s="1"/>
  <c r="G111" i="19" s="1"/>
  <c r="G109" i="19"/>
  <c r="G108" i="19" s="1"/>
  <c r="G106" i="19"/>
  <c r="G104" i="19"/>
  <c r="G101" i="19"/>
  <c r="G100" i="19" s="1"/>
  <c r="G99" i="19" s="1"/>
  <c r="G96" i="19"/>
  <c r="G95" i="19" s="1"/>
  <c r="G94" i="19" s="1"/>
  <c r="G92" i="19"/>
  <c r="G90" i="19"/>
  <c r="G88" i="19"/>
  <c r="G86" i="19"/>
  <c r="G84" i="19"/>
  <c r="G82" i="19"/>
  <c r="G79" i="19"/>
  <c r="G78" i="19" s="1"/>
  <c r="G73" i="19"/>
  <c r="G71" i="19"/>
  <c r="G67" i="19"/>
  <c r="G65" i="19"/>
  <c r="G63" i="19"/>
  <c r="G55" i="19"/>
  <c r="G53" i="19"/>
  <c r="G52" i="19" s="1"/>
  <c r="G49" i="19"/>
  <c r="G48" i="19" s="1"/>
  <c r="G47" i="19" s="1"/>
  <c r="G43" i="19"/>
  <c r="G42" i="19" s="1"/>
  <c r="G40" i="19"/>
  <c r="G38" i="19"/>
  <c r="G35" i="19"/>
  <c r="G34" i="19" s="1"/>
  <c r="G31" i="19"/>
  <c r="G27" i="19"/>
  <c r="G25" i="19"/>
  <c r="G20" i="19"/>
  <c r="G16" i="19"/>
  <c r="G14" i="19"/>
  <c r="G11" i="19"/>
  <c r="G10" i="19" s="1"/>
  <c r="E8" i="20" l="1"/>
  <c r="E7" i="20" s="1"/>
  <c r="G37" i="19"/>
  <c r="G51" i="19"/>
  <c r="H51" i="19"/>
  <c r="H37" i="19"/>
  <c r="H103" i="19"/>
  <c r="F12" i="21"/>
  <c r="F7" i="21" s="1"/>
  <c r="E12" i="21"/>
  <c r="E7" i="21" s="1"/>
  <c r="H62" i="19"/>
  <c r="H61" i="19" s="1"/>
  <c r="G62" i="19"/>
  <c r="G61" i="19" s="1"/>
  <c r="G81" i="19"/>
  <c r="G77" i="19" s="1"/>
  <c r="H81" i="19"/>
  <c r="H77" i="19" s="1"/>
  <c r="F7" i="20"/>
  <c r="H98" i="19"/>
  <c r="G103" i="19"/>
  <c r="G98" i="19" s="1"/>
  <c r="H24" i="19"/>
  <c r="G24" i="19"/>
  <c r="G23" i="19" s="1"/>
  <c r="H13" i="19"/>
  <c r="H9" i="19" s="1"/>
  <c r="H8" i="19" s="1"/>
  <c r="G13" i="19"/>
  <c r="G9" i="19" s="1"/>
  <c r="G8" i="19" s="1"/>
  <c r="G22" i="19" l="1"/>
  <c r="G7" i="19" s="1"/>
  <c r="H23" i="19"/>
  <c r="H22" i="19" s="1"/>
  <c r="H7" i="19" s="1"/>
  <c r="G113" i="12" l="1"/>
  <c r="G112" i="12" s="1"/>
  <c r="G53" i="12" l="1"/>
  <c r="G52" i="12" l="1"/>
  <c r="G51" i="12" s="1"/>
  <c r="E23" i="18" l="1"/>
  <c r="E19" i="18"/>
  <c r="E10" i="18" l="1"/>
  <c r="E9" i="18" s="1"/>
  <c r="E8" i="18" s="1"/>
  <c r="G86" i="12" l="1"/>
  <c r="G43" i="12"/>
  <c r="G42" i="12" s="1"/>
  <c r="E15" i="18" l="1"/>
  <c r="E14" i="18" s="1"/>
  <c r="E22" i="18" l="1"/>
  <c r="E18" i="18"/>
  <c r="E17" i="18" s="1"/>
  <c r="G117" i="12" l="1"/>
  <c r="G116" i="12" s="1"/>
  <c r="G115" i="12" s="1"/>
  <c r="G110" i="12"/>
  <c r="G108" i="12"/>
  <c r="G105" i="12"/>
  <c r="G104" i="12" s="1"/>
  <c r="G103" i="12" s="1"/>
  <c r="G100" i="12"/>
  <c r="G99" i="12" s="1"/>
  <c r="G98" i="12" s="1"/>
  <c r="G96" i="12"/>
  <c r="G94" i="12"/>
  <c r="G92" i="12"/>
  <c r="G90" i="12"/>
  <c r="G88" i="12"/>
  <c r="G83" i="12"/>
  <c r="G82" i="12" s="1"/>
  <c r="G77" i="12"/>
  <c r="G75" i="12"/>
  <c r="G66" i="12"/>
  <c r="G65" i="12" s="1"/>
  <c r="G61" i="12" s="1"/>
  <c r="G63" i="12"/>
  <c r="G62" i="12" s="1"/>
  <c r="G49" i="12"/>
  <c r="G48" i="12" s="1"/>
  <c r="G47" i="12" s="1"/>
  <c r="G40" i="12"/>
  <c r="G38" i="12"/>
  <c r="G37" i="12" s="1"/>
  <c r="G35" i="12"/>
  <c r="G34" i="12" s="1"/>
  <c r="G31" i="12"/>
  <c r="G25" i="12"/>
  <c r="G20" i="12"/>
  <c r="G16" i="12"/>
  <c r="G14" i="12"/>
  <c r="G11" i="12"/>
  <c r="G10" i="12" s="1"/>
  <c r="G107" i="12" l="1"/>
  <c r="G102" i="12"/>
  <c r="G85" i="12"/>
  <c r="G81" i="12" s="1"/>
  <c r="E13" i="18"/>
  <c r="G24" i="12"/>
  <c r="G23" i="12" s="1"/>
  <c r="G13" i="12"/>
  <c r="G9" i="12" s="1"/>
  <c r="G8" i="12" s="1"/>
  <c r="E12" i="18" l="1"/>
  <c r="E7" i="18" s="1"/>
  <c r="G22" i="12"/>
  <c r="G7" i="12" s="1"/>
  <c r="E14" i="14" l="1"/>
  <c r="E13" i="14" s="1"/>
  <c r="E11" i="14"/>
  <c r="E10" i="14" s="1"/>
  <c r="E9" i="14" s="1"/>
  <c r="E8" i="14" l="1"/>
  <c r="E7" i="14" s="1"/>
</calcChain>
</file>

<file path=xl/sharedStrings.xml><?xml version="1.0" encoding="utf-8"?>
<sst xmlns="http://schemas.openxmlformats.org/spreadsheetml/2006/main" count="1520" uniqueCount="254">
  <si>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</si>
  <si>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</si>
  <si>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</si>
  <si>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</si>
  <si>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</si>
  <si>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</si>
  <si>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</si>
  <si>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</si>
  <si>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</si>
  <si>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</si>
  <si>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</si>
  <si>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</si>
  <si>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</si>
  <si>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</si>
  <si>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</si>
  <si>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</si>
  <si>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</si>
  <si>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</si>
  <si>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</si>
  <si>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Субвенция бюджетам внутригородских муниципальных образований Санкт-Петербурга на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</si>
  <si>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</si>
  <si>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</si>
  <si>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</si>
  <si>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</si>
  <si>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</si>
  <si>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</si>
  <si>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</si>
  <si>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4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</si>
  <si>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</si>
  <si>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</si>
  <si>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</si>
  <si>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</si>
  <si>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</si>
  <si>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</si>
  <si>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</si>
  <si>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</si>
  <si>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</si>
  <si>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</si>
  <si>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</si>
  <si>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</si>
  <si>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</si>
  <si>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</si>
  <si>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</si>
  <si>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</si>
  <si>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</si>
  <si>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</si>
  <si>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</si>
  <si>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</si>
  <si>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</si>
  <si>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</si>
  <si>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</si>
  <si>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</si>
  <si>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</si>
  <si>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</si>
  <si>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</si>
  <si>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</si>
  <si>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</si>
  <si>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</si>
  <si>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</si>
  <si>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</si>
  <si>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</si>
  <si>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</si>
  <si>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</si>
  <si>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</si>
  <si>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</si>
  <si>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</si>
  <si>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</si>
  <si>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</si>
  <si>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</si>
  <si>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</si>
  <si>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</si>
  <si>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</si>
  <si>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</si>
  <si>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</si>
  <si>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</si>
  <si>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</si>
  <si>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</si>
  <si>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</si>
  <si>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</si>
  <si>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</si>
  <si>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</si>
  <si>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</si>
  <si>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</si>
  <si>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</si>
  <si>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</si>
  <si>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</si>
  <si>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</si>
  <si>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</si>
  <si>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</si>
  <si>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</si>
  <si>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</si>
  <si>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</si>
  <si>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</si>
  <si>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</si>
  <si>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</si>
  <si>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</si>
  <si>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</si>
  <si>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</si>
  <si>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</si>
  <si>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</si>
  <si>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</si>
  <si>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</si>
  <si>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</si>
  <si>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</si>
  <si>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</si>
  <si>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</si>
  <si>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</si>
  <si>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</si>
  <si>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</si>
  <si>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</si>
  <si>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</si>
  <si>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</si>
  <si>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</si>
  <si>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</si>
  <si>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</si>
  <si>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</si>
  <si>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</si>
  <si>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</si>
  <si>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</si>
  <si>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</si>
  <si>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</si>
  <si>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</si>
  <si>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</si>
  <si>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</si>
  <si>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</si>
  <si>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</si>
  <si>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</si>
  <si>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</si>
  <si>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</si>
  <si>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</si>
  <si>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</si>
  <si>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</si>
  <si>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</si>
  <si>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</si>
  <si>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</si>
  <si>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</si>
  <si>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</si>
  <si>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</si>
  <si>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</si>
  <si>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</si>
  <si>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</si>
  <si>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</si>
  <si>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</si>
  <si>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</si>
  <si>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</si>
  <si>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</si>
  <si>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</si>
  <si>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</si>
  <si>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</si>
  <si>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</si>
  <si>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</si>
  <si>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</si>
  <si>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</si>
  <si>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</si>
  <si>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</si>
  <si>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</si>
  <si>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</si>
  <si>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</si>
  <si>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</si>
  <si>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</si>
  <si>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</si>
  <si>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</si>
  <si>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</si>
  <si>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</si>
  <si>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</si>
  <si>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</si>
  <si>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</si>
  <si>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</si>
  <si>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</si>
  <si>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</si>
  <si>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</si>
  <si>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</si>
  <si>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</si>
  <si>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</si>
  <si>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</si>
  <si>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</si>
  <si>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</si>
  <si>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</si>
  <si>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</si>
  <si>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</si>
  <si>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</si>
  <si>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</si>
  <si>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</si>
  <si>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</si>
  <si>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</si>
  <si>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</si>
  <si>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ДРУГИЕ ОБЩЕГОСУДАРСТВЕННЫЕ ВОПРОСЫ</t>
  </si>
  <si>
    <t>План на 2022 г. (тыс. рублей)</t>
  </si>
  <si>
    <t>План на 2022г. (тыс. рублей)</t>
  </si>
  <si>
    <t>План на 2023г. (тыс. рублей)</t>
  </si>
  <si>
    <t>План на 2023 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</si>
  <si>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</si>
  <si>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</si>
  <si>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</si>
  <si>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</si>
  <si>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</si>
  <si>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</si>
  <si>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</si>
  <si>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</si>
  <si>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</si>
  <si>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</si>
  <si>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</si>
  <si>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</si>
  <si>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</si>
  <si>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</si>
  <si>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</si>
  <si>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</si>
  <si>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</si>
  <si>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</si>
  <si>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</si>
  <si>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</si>
  <si>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Приложение 8</t>
  </si>
  <si>
    <t>Приложение 6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</si>
  <si>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</si>
  <si>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</si>
  <si>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</si>
  <si>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</si>
  <si>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</si>
  <si>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</si>
  <si>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В том числе условно утвержденные, тыс.руб.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</si>
  <si>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</si>
  <si>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</si>
  <si>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</si>
  <si>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</si>
  <si>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</si>
  <si>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</si>
  <si>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</si>
  <si>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</si>
  <si>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</si>
  <si>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</si>
  <si>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ОБЪЕМ ПОСТУПЛЕНИЙ ДОХОДОВ В МЕСТНЫЙ БЮДЖЕТ ВНУТРИГОРОДСКОГО МУНИЦИПАЛЬНОГО ОБРАЗОВАНИЯ САНКТ-ПЕТЕРБУРГА ПОСЕЛКОК ПАРГОЛОВО НА 2022 ГОД</t>
  </si>
  <si>
    <t>ОБЪЕМ ПОСТУПЛЕНИЙ ДОХОДОВ В МЕСТНЫЙ БЮДЖЕТ ВНУТРИГОРОДСКОГО МУНИЦИПАЛЬНОГО ОБРАЗОВАНИЯ САНКТ-ПЕТЕРБУРГА ПОСЕЛКОК ПАРГОЛОВО НА ПЛАНОВЫЙ ПЕРИОД 2023 И 2024 ГОДОВ</t>
  </si>
  <si>
    <t>План на 2024 г. (тыс. рублей)</t>
  </si>
  <si>
    <t>ВЕДОМСТВЕННАЯ СТРУКТУРА РАСХОДОВ МЕСТНОГО БЮДЖЕТА ВНУТРИГОРОДСКОГО МУНИЦИПАЛЬНОГО ОБРАЗОВАНИЯ САНКТ-ПЕТЕРБУРГА ПОСЕЛОК ПАРГОЛОВО НА 2022 ГОД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</si>
  <si>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</t>
  </si>
  <si>
    <t>Приложение 5</t>
  </si>
  <si>
    <t>Другие вопросы в области национальной экономики</t>
  </si>
  <si>
    <t>0412</t>
  </si>
  <si>
    <t>34500 00120</t>
  </si>
  <si>
    <t>Закупка товаров, работ и услуг для государственных (муниципальных) нужд</t>
  </si>
  <si>
    <t>Расходы на мероприятия по содействию развития малого бизнеса на территории МО Парголово</t>
  </si>
  <si>
    <t>71000 03012</t>
  </si>
  <si>
    <t>Расходы на осуществление защиты прав потребителей</t>
  </si>
  <si>
    <t>ИСТОЧНИКИ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НА 2022 ГОД</t>
  </si>
  <si>
    <t>Приложение 7</t>
  </si>
  <si>
    <t>35400 00120</t>
  </si>
  <si>
    <t>ИСТОЧНИКИ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НА ПЛАНОВЫЙ ПЕРИОД 2023 И 2024 ГОДОВ</t>
  </si>
  <si>
    <t>ВЕДОМСТВЕННАЯ СТРУКТУРА РАСХОДОВ МЕСТНОГО БЮДЖЕТА ВНУТРИГОРОДСКОГО МУНИЦИПАЛЬНОГО ОБРАЗОВАНИЯ САНКТ-ПЕТЕРБУРГА ПОСЕЛОК ПАРГОЛОВО НА ПЛАНОВЫЙ ПЕРИОД 2023 И 2024 ГОДОВ</t>
  </si>
  <si>
    <t>План на 2024г. (тыс. рублей)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</si>
  <si>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2023 И 2024 ГОДОВ </t>
  </si>
  <si>
    <t>Ремонт покрытий внутриквартальных территорий и территории общего пользования, собственность на которые не разграничена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</si>
  <si>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</si>
  <si>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</si>
  <si>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К решению Муниципального совета МО Парголово от 08.12.2021 г.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</si>
</sst>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" fillId="0" borderId="4" xfId="1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49" fontId="2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7" fillId="0" borderId="4" xfId="0" applyNumberFormat="1" applyFont="1" applyFill="1" applyBorder="1" applyAlignment="1">
      <alignment horizontal="center" vertical="center" wrapText="1"/>
    </xf>
    <xf numFmtId="166" fontId="17" fillId="0" borderId="4" xfId="1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167" fontId="2" fillId="0" borderId="4" xfId="1" applyNumberFormat="1" applyFont="1" applyFill="1" applyBorder="1" applyAlignment="1" applyProtection="1">
      <alignment horizontal="center" vertical="center"/>
    </xf>
    <xf numFmtId="0" fontId="16" fillId="0" borderId="0" xfId="0" applyFont="1" applyFill="1"/>
    <xf numFmtId="0" fontId="1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1" fillId="0" borderId="4" xfId="9" applyNumberFormat="1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/>
    </xf>
    <xf numFmtId="0" fontId="20" fillId="0" borderId="0" xfId="0" applyFont="1" applyFill="1"/>
    <xf numFmtId="0" fontId="13" fillId="0" borderId="4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1" fillId="0" borderId="4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5" fillId="0" borderId="0" xfId="0" applyFont="1" applyFill="1"/>
    <xf numFmtId="49" fontId="1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7" fillId="0" borderId="0" xfId="0" applyFont="1" applyFill="1"/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165" fontId="13" fillId="0" borderId="0" xfId="0" applyNumberFormat="1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4" fillId="0" borderId="0" xfId="0" applyFont="1" applyFill="1"/>
    <xf numFmtId="165" fontId="7" fillId="0" borderId="6" xfId="1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11" fillId="0" borderId="4" xfId="8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4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5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167" fontId="0" fillId="0" borderId="0" xfId="0" applyNumberFormat="1" applyFill="1"/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167" fontId="11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67" fontId="16" fillId="0" borderId="0" xfId="0" applyNumberFormat="1" applyFont="1" applyFill="1"/>
    <xf numFmtId="0" fontId="2" fillId="0" borderId="0" xfId="0" applyFont="1" applyFill="1" applyBorder="1" applyAlignment="1">
      <alignment horizontal="right" wrapText="1"/>
    </xf>
    <xf numFmtId="0" fontId="22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0" fontId="13" fillId="0" borderId="0" xfId="0" applyFont="1" applyFill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4" xfId="0" applyNumberFormat="1" applyFont="1" applyFill="1" applyBorder="1"/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4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30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30" fillId="0" borderId="0" xfId="0" applyFont="1" applyFill="1" applyBorder="1"/>
    <xf numFmtId="0" fontId="23" fillId="0" borderId="0" xfId="0" applyFont="1" applyFill="1"/>
    <xf numFmtId="0" fontId="23" fillId="0" borderId="0" xfId="0" applyFont="1" applyFill="1" applyBorder="1"/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8" fillId="0" borderId="0" xfId="0" applyFont="1" applyFill="1"/>
    <xf numFmtId="0" fontId="31" fillId="0" borderId="0" xfId="0" applyFont="1" applyFill="1"/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/>
    <xf numFmtId="0" fontId="11" fillId="0" borderId="4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/>
    <xf numFmtId="0" fontId="34" fillId="0" borderId="0" xfId="0" applyFont="1" applyFill="1"/>
    <xf numFmtId="0" fontId="2" fillId="0" borderId="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Normal="100" workbookViewId="0">
      <selection activeCell="B2" sqref="B2:E2"/>
    </sheetView>
  </sheetViews>
  <sheetFormatPr defaultColWidth="10.42578125" defaultRowHeight="12.75" x14ac:dyDescent="0.2"/>
  <cols>
    <col min="1" max="1" width="1.7109375" style="19" customWidth="1"/>
    <col min="2" max="2" width="5.5703125" style="19" customWidth="1"/>
    <col min="3" max="3" width="23.140625" style="94" customWidth="1"/>
    <col min="4" max="4" width="107.7109375" style="94" customWidth="1"/>
    <col min="5" max="5" width="10.85546875" style="19" customWidth="1"/>
    <col min="6" max="249" width="10.42578125" style="19"/>
    <col min="250" max="250" width="1.7109375" style="19" customWidth="1"/>
    <col min="251" max="251" width="6.7109375" style="19" customWidth="1"/>
    <col min="252" max="252" width="23.85546875" style="19" customWidth="1"/>
    <col min="253" max="253" width="100.140625" style="19" customWidth="1"/>
    <col min="254" max="254" width="12.7109375" style="19" customWidth="1"/>
    <col min="255" max="505" width="10.42578125" style="19"/>
    <col min="506" max="506" width="1.7109375" style="19" customWidth="1"/>
    <col min="507" max="507" width="6.7109375" style="19" customWidth="1"/>
    <col min="508" max="508" width="23.85546875" style="19" customWidth="1"/>
    <col min="509" max="509" width="100.140625" style="19" customWidth="1"/>
    <col min="510" max="510" width="12.7109375" style="19" customWidth="1"/>
    <col min="511" max="761" width="10.42578125" style="19"/>
    <col min="762" max="762" width="1.7109375" style="19" customWidth="1"/>
    <col min="763" max="763" width="6.7109375" style="19" customWidth="1"/>
    <col min="764" max="764" width="23.85546875" style="19" customWidth="1"/>
    <col min="765" max="765" width="100.140625" style="19" customWidth="1"/>
    <col min="766" max="766" width="12.7109375" style="19" customWidth="1"/>
    <col min="767" max="1017" width="10.42578125" style="19"/>
    <col min="1018" max="1018" width="1.7109375" style="19" customWidth="1"/>
    <col min="1019" max="1019" width="6.7109375" style="19" customWidth="1"/>
    <col min="1020" max="1020" width="23.85546875" style="19" customWidth="1"/>
    <col min="1021" max="1021" width="100.140625" style="19" customWidth="1"/>
    <col min="1022" max="1022" width="12.7109375" style="19" customWidth="1"/>
    <col min="1023" max="1273" width="10.42578125" style="19"/>
    <col min="1274" max="1274" width="1.7109375" style="19" customWidth="1"/>
    <col min="1275" max="1275" width="6.7109375" style="19" customWidth="1"/>
    <col min="1276" max="1276" width="23.85546875" style="19" customWidth="1"/>
    <col min="1277" max="1277" width="100.140625" style="19" customWidth="1"/>
    <col min="1278" max="1278" width="12.7109375" style="19" customWidth="1"/>
    <col min="1279" max="1529" width="10.42578125" style="19"/>
    <col min="1530" max="1530" width="1.7109375" style="19" customWidth="1"/>
    <col min="1531" max="1531" width="6.7109375" style="19" customWidth="1"/>
    <col min="1532" max="1532" width="23.85546875" style="19" customWidth="1"/>
    <col min="1533" max="1533" width="100.140625" style="19" customWidth="1"/>
    <col min="1534" max="1534" width="12.7109375" style="19" customWidth="1"/>
    <col min="1535" max="1785" width="10.42578125" style="19"/>
    <col min="1786" max="1786" width="1.7109375" style="19" customWidth="1"/>
    <col min="1787" max="1787" width="6.7109375" style="19" customWidth="1"/>
    <col min="1788" max="1788" width="23.85546875" style="19" customWidth="1"/>
    <col min="1789" max="1789" width="100.140625" style="19" customWidth="1"/>
    <col min="1790" max="1790" width="12.7109375" style="19" customWidth="1"/>
    <col min="1791" max="2041" width="10.42578125" style="19"/>
    <col min="2042" max="2042" width="1.7109375" style="19" customWidth="1"/>
    <col min="2043" max="2043" width="6.7109375" style="19" customWidth="1"/>
    <col min="2044" max="2044" width="23.85546875" style="19" customWidth="1"/>
    <col min="2045" max="2045" width="100.140625" style="19" customWidth="1"/>
    <col min="2046" max="2046" width="12.7109375" style="19" customWidth="1"/>
    <col min="2047" max="2297" width="10.42578125" style="19"/>
    <col min="2298" max="2298" width="1.7109375" style="19" customWidth="1"/>
    <col min="2299" max="2299" width="6.7109375" style="19" customWidth="1"/>
    <col min="2300" max="2300" width="23.85546875" style="19" customWidth="1"/>
    <col min="2301" max="2301" width="100.140625" style="19" customWidth="1"/>
    <col min="2302" max="2302" width="12.7109375" style="19" customWidth="1"/>
    <col min="2303" max="2553" width="10.42578125" style="19"/>
    <col min="2554" max="2554" width="1.7109375" style="19" customWidth="1"/>
    <col min="2555" max="2555" width="6.7109375" style="19" customWidth="1"/>
    <col min="2556" max="2556" width="23.85546875" style="19" customWidth="1"/>
    <col min="2557" max="2557" width="100.140625" style="19" customWidth="1"/>
    <col min="2558" max="2558" width="12.7109375" style="19" customWidth="1"/>
    <col min="2559" max="2809" width="10.42578125" style="19"/>
    <col min="2810" max="2810" width="1.7109375" style="19" customWidth="1"/>
    <col min="2811" max="2811" width="6.7109375" style="19" customWidth="1"/>
    <col min="2812" max="2812" width="23.85546875" style="19" customWidth="1"/>
    <col min="2813" max="2813" width="100.140625" style="19" customWidth="1"/>
    <col min="2814" max="2814" width="12.7109375" style="19" customWidth="1"/>
    <col min="2815" max="3065" width="10.42578125" style="19"/>
    <col min="3066" max="3066" width="1.7109375" style="19" customWidth="1"/>
    <col min="3067" max="3067" width="6.7109375" style="19" customWidth="1"/>
    <col min="3068" max="3068" width="23.85546875" style="19" customWidth="1"/>
    <col min="3069" max="3069" width="100.140625" style="19" customWidth="1"/>
    <col min="3070" max="3070" width="12.7109375" style="19" customWidth="1"/>
    <col min="3071" max="3321" width="10.42578125" style="19"/>
    <col min="3322" max="3322" width="1.7109375" style="19" customWidth="1"/>
    <col min="3323" max="3323" width="6.7109375" style="19" customWidth="1"/>
    <col min="3324" max="3324" width="23.85546875" style="19" customWidth="1"/>
    <col min="3325" max="3325" width="100.140625" style="19" customWidth="1"/>
    <col min="3326" max="3326" width="12.7109375" style="19" customWidth="1"/>
    <col min="3327" max="3577" width="10.42578125" style="19"/>
    <col min="3578" max="3578" width="1.7109375" style="19" customWidth="1"/>
    <col min="3579" max="3579" width="6.7109375" style="19" customWidth="1"/>
    <col min="3580" max="3580" width="23.85546875" style="19" customWidth="1"/>
    <col min="3581" max="3581" width="100.140625" style="19" customWidth="1"/>
    <col min="3582" max="3582" width="12.7109375" style="19" customWidth="1"/>
    <col min="3583" max="3833" width="10.42578125" style="19"/>
    <col min="3834" max="3834" width="1.7109375" style="19" customWidth="1"/>
    <col min="3835" max="3835" width="6.7109375" style="19" customWidth="1"/>
    <col min="3836" max="3836" width="23.85546875" style="19" customWidth="1"/>
    <col min="3837" max="3837" width="100.140625" style="19" customWidth="1"/>
    <col min="3838" max="3838" width="12.7109375" style="19" customWidth="1"/>
    <col min="3839" max="4089" width="10.42578125" style="19"/>
    <col min="4090" max="4090" width="1.7109375" style="19" customWidth="1"/>
    <col min="4091" max="4091" width="6.7109375" style="19" customWidth="1"/>
    <col min="4092" max="4092" width="23.85546875" style="19" customWidth="1"/>
    <col min="4093" max="4093" width="100.140625" style="19" customWidth="1"/>
    <col min="4094" max="4094" width="12.7109375" style="19" customWidth="1"/>
    <col min="4095" max="4345" width="10.42578125" style="19"/>
    <col min="4346" max="4346" width="1.7109375" style="19" customWidth="1"/>
    <col min="4347" max="4347" width="6.7109375" style="19" customWidth="1"/>
    <col min="4348" max="4348" width="23.85546875" style="19" customWidth="1"/>
    <col min="4349" max="4349" width="100.140625" style="19" customWidth="1"/>
    <col min="4350" max="4350" width="12.7109375" style="19" customWidth="1"/>
    <col min="4351" max="4601" width="10.42578125" style="19"/>
    <col min="4602" max="4602" width="1.7109375" style="19" customWidth="1"/>
    <col min="4603" max="4603" width="6.7109375" style="19" customWidth="1"/>
    <col min="4604" max="4604" width="23.85546875" style="19" customWidth="1"/>
    <col min="4605" max="4605" width="100.140625" style="19" customWidth="1"/>
    <col min="4606" max="4606" width="12.7109375" style="19" customWidth="1"/>
    <col min="4607" max="4857" width="10.42578125" style="19"/>
    <col min="4858" max="4858" width="1.7109375" style="19" customWidth="1"/>
    <col min="4859" max="4859" width="6.7109375" style="19" customWidth="1"/>
    <col min="4860" max="4860" width="23.85546875" style="19" customWidth="1"/>
    <col min="4861" max="4861" width="100.140625" style="19" customWidth="1"/>
    <col min="4862" max="4862" width="12.7109375" style="19" customWidth="1"/>
    <col min="4863" max="5113" width="10.42578125" style="19"/>
    <col min="5114" max="5114" width="1.7109375" style="19" customWidth="1"/>
    <col min="5115" max="5115" width="6.7109375" style="19" customWidth="1"/>
    <col min="5116" max="5116" width="23.85546875" style="19" customWidth="1"/>
    <col min="5117" max="5117" width="100.140625" style="19" customWidth="1"/>
    <col min="5118" max="5118" width="12.7109375" style="19" customWidth="1"/>
    <col min="5119" max="5369" width="10.42578125" style="19"/>
    <col min="5370" max="5370" width="1.7109375" style="19" customWidth="1"/>
    <col min="5371" max="5371" width="6.7109375" style="19" customWidth="1"/>
    <col min="5372" max="5372" width="23.85546875" style="19" customWidth="1"/>
    <col min="5373" max="5373" width="100.140625" style="19" customWidth="1"/>
    <col min="5374" max="5374" width="12.7109375" style="19" customWidth="1"/>
    <col min="5375" max="5625" width="10.42578125" style="19"/>
    <col min="5626" max="5626" width="1.7109375" style="19" customWidth="1"/>
    <col min="5627" max="5627" width="6.7109375" style="19" customWidth="1"/>
    <col min="5628" max="5628" width="23.85546875" style="19" customWidth="1"/>
    <col min="5629" max="5629" width="100.140625" style="19" customWidth="1"/>
    <col min="5630" max="5630" width="12.7109375" style="19" customWidth="1"/>
    <col min="5631" max="5881" width="10.42578125" style="19"/>
    <col min="5882" max="5882" width="1.7109375" style="19" customWidth="1"/>
    <col min="5883" max="5883" width="6.7109375" style="19" customWidth="1"/>
    <col min="5884" max="5884" width="23.85546875" style="19" customWidth="1"/>
    <col min="5885" max="5885" width="100.140625" style="19" customWidth="1"/>
    <col min="5886" max="5886" width="12.7109375" style="19" customWidth="1"/>
    <col min="5887" max="6137" width="10.42578125" style="19"/>
    <col min="6138" max="6138" width="1.7109375" style="19" customWidth="1"/>
    <col min="6139" max="6139" width="6.7109375" style="19" customWidth="1"/>
    <col min="6140" max="6140" width="23.85546875" style="19" customWidth="1"/>
    <col min="6141" max="6141" width="100.140625" style="19" customWidth="1"/>
    <col min="6142" max="6142" width="12.7109375" style="19" customWidth="1"/>
    <col min="6143" max="6393" width="10.42578125" style="19"/>
    <col min="6394" max="6394" width="1.7109375" style="19" customWidth="1"/>
    <col min="6395" max="6395" width="6.7109375" style="19" customWidth="1"/>
    <col min="6396" max="6396" width="23.85546875" style="19" customWidth="1"/>
    <col min="6397" max="6397" width="100.140625" style="19" customWidth="1"/>
    <col min="6398" max="6398" width="12.7109375" style="19" customWidth="1"/>
    <col min="6399" max="6649" width="10.42578125" style="19"/>
    <col min="6650" max="6650" width="1.7109375" style="19" customWidth="1"/>
    <col min="6651" max="6651" width="6.7109375" style="19" customWidth="1"/>
    <col min="6652" max="6652" width="23.85546875" style="19" customWidth="1"/>
    <col min="6653" max="6653" width="100.140625" style="19" customWidth="1"/>
    <col min="6654" max="6654" width="12.7109375" style="19" customWidth="1"/>
    <col min="6655" max="6905" width="10.42578125" style="19"/>
    <col min="6906" max="6906" width="1.7109375" style="19" customWidth="1"/>
    <col min="6907" max="6907" width="6.7109375" style="19" customWidth="1"/>
    <col min="6908" max="6908" width="23.85546875" style="19" customWidth="1"/>
    <col min="6909" max="6909" width="100.140625" style="19" customWidth="1"/>
    <col min="6910" max="6910" width="12.7109375" style="19" customWidth="1"/>
    <col min="6911" max="7161" width="10.42578125" style="19"/>
    <col min="7162" max="7162" width="1.7109375" style="19" customWidth="1"/>
    <col min="7163" max="7163" width="6.7109375" style="19" customWidth="1"/>
    <col min="7164" max="7164" width="23.85546875" style="19" customWidth="1"/>
    <col min="7165" max="7165" width="100.140625" style="19" customWidth="1"/>
    <col min="7166" max="7166" width="12.7109375" style="19" customWidth="1"/>
    <col min="7167" max="7417" width="10.42578125" style="19"/>
    <col min="7418" max="7418" width="1.7109375" style="19" customWidth="1"/>
    <col min="7419" max="7419" width="6.7109375" style="19" customWidth="1"/>
    <col min="7420" max="7420" width="23.85546875" style="19" customWidth="1"/>
    <col min="7421" max="7421" width="100.140625" style="19" customWidth="1"/>
    <col min="7422" max="7422" width="12.7109375" style="19" customWidth="1"/>
    <col min="7423" max="7673" width="10.42578125" style="19"/>
    <col min="7674" max="7674" width="1.7109375" style="19" customWidth="1"/>
    <col min="7675" max="7675" width="6.7109375" style="19" customWidth="1"/>
    <col min="7676" max="7676" width="23.85546875" style="19" customWidth="1"/>
    <col min="7677" max="7677" width="100.140625" style="19" customWidth="1"/>
    <col min="7678" max="7678" width="12.7109375" style="19" customWidth="1"/>
    <col min="7679" max="7929" width="10.42578125" style="19"/>
    <col min="7930" max="7930" width="1.7109375" style="19" customWidth="1"/>
    <col min="7931" max="7931" width="6.7109375" style="19" customWidth="1"/>
    <col min="7932" max="7932" width="23.85546875" style="19" customWidth="1"/>
    <col min="7933" max="7933" width="100.140625" style="19" customWidth="1"/>
    <col min="7934" max="7934" width="12.7109375" style="19" customWidth="1"/>
    <col min="7935" max="8185" width="10.42578125" style="19"/>
    <col min="8186" max="8186" width="1.7109375" style="19" customWidth="1"/>
    <col min="8187" max="8187" width="6.7109375" style="19" customWidth="1"/>
    <col min="8188" max="8188" width="23.85546875" style="19" customWidth="1"/>
    <col min="8189" max="8189" width="100.140625" style="19" customWidth="1"/>
    <col min="8190" max="8190" width="12.7109375" style="19" customWidth="1"/>
    <col min="8191" max="8441" width="10.42578125" style="19"/>
    <col min="8442" max="8442" width="1.7109375" style="19" customWidth="1"/>
    <col min="8443" max="8443" width="6.7109375" style="19" customWidth="1"/>
    <col min="8444" max="8444" width="23.85546875" style="19" customWidth="1"/>
    <col min="8445" max="8445" width="100.140625" style="19" customWidth="1"/>
    <col min="8446" max="8446" width="12.7109375" style="19" customWidth="1"/>
    <col min="8447" max="8697" width="10.42578125" style="19"/>
    <col min="8698" max="8698" width="1.7109375" style="19" customWidth="1"/>
    <col min="8699" max="8699" width="6.7109375" style="19" customWidth="1"/>
    <col min="8700" max="8700" width="23.85546875" style="19" customWidth="1"/>
    <col min="8701" max="8701" width="100.140625" style="19" customWidth="1"/>
    <col min="8702" max="8702" width="12.7109375" style="19" customWidth="1"/>
    <col min="8703" max="8953" width="10.42578125" style="19"/>
    <col min="8954" max="8954" width="1.7109375" style="19" customWidth="1"/>
    <col min="8955" max="8955" width="6.7109375" style="19" customWidth="1"/>
    <col min="8956" max="8956" width="23.85546875" style="19" customWidth="1"/>
    <col min="8957" max="8957" width="100.140625" style="19" customWidth="1"/>
    <col min="8958" max="8958" width="12.7109375" style="19" customWidth="1"/>
    <col min="8959" max="9209" width="10.42578125" style="19"/>
    <col min="9210" max="9210" width="1.7109375" style="19" customWidth="1"/>
    <col min="9211" max="9211" width="6.7109375" style="19" customWidth="1"/>
    <col min="9212" max="9212" width="23.85546875" style="19" customWidth="1"/>
    <col min="9213" max="9213" width="100.140625" style="19" customWidth="1"/>
    <col min="9214" max="9214" width="12.7109375" style="19" customWidth="1"/>
    <col min="9215" max="9465" width="10.42578125" style="19"/>
    <col min="9466" max="9466" width="1.7109375" style="19" customWidth="1"/>
    <col min="9467" max="9467" width="6.7109375" style="19" customWidth="1"/>
    <col min="9468" max="9468" width="23.85546875" style="19" customWidth="1"/>
    <col min="9469" max="9469" width="100.140625" style="19" customWidth="1"/>
    <col min="9470" max="9470" width="12.7109375" style="19" customWidth="1"/>
    <col min="9471" max="9721" width="10.42578125" style="19"/>
    <col min="9722" max="9722" width="1.7109375" style="19" customWidth="1"/>
    <col min="9723" max="9723" width="6.7109375" style="19" customWidth="1"/>
    <col min="9724" max="9724" width="23.85546875" style="19" customWidth="1"/>
    <col min="9725" max="9725" width="100.140625" style="19" customWidth="1"/>
    <col min="9726" max="9726" width="12.7109375" style="19" customWidth="1"/>
    <col min="9727" max="9977" width="10.42578125" style="19"/>
    <col min="9978" max="9978" width="1.7109375" style="19" customWidth="1"/>
    <col min="9979" max="9979" width="6.7109375" style="19" customWidth="1"/>
    <col min="9980" max="9980" width="23.85546875" style="19" customWidth="1"/>
    <col min="9981" max="9981" width="100.140625" style="19" customWidth="1"/>
    <col min="9982" max="9982" width="12.7109375" style="19" customWidth="1"/>
    <col min="9983" max="10233" width="10.42578125" style="19"/>
    <col min="10234" max="10234" width="1.7109375" style="19" customWidth="1"/>
    <col min="10235" max="10235" width="6.7109375" style="19" customWidth="1"/>
    <col min="10236" max="10236" width="23.85546875" style="19" customWidth="1"/>
    <col min="10237" max="10237" width="100.140625" style="19" customWidth="1"/>
    <col min="10238" max="10238" width="12.7109375" style="19" customWidth="1"/>
    <col min="10239" max="10489" width="10.42578125" style="19"/>
    <col min="10490" max="10490" width="1.7109375" style="19" customWidth="1"/>
    <col min="10491" max="10491" width="6.7109375" style="19" customWidth="1"/>
    <col min="10492" max="10492" width="23.85546875" style="19" customWidth="1"/>
    <col min="10493" max="10493" width="100.140625" style="19" customWidth="1"/>
    <col min="10494" max="10494" width="12.7109375" style="19" customWidth="1"/>
    <col min="10495" max="10745" width="10.42578125" style="19"/>
    <col min="10746" max="10746" width="1.7109375" style="19" customWidth="1"/>
    <col min="10747" max="10747" width="6.7109375" style="19" customWidth="1"/>
    <col min="10748" max="10748" width="23.85546875" style="19" customWidth="1"/>
    <col min="10749" max="10749" width="100.140625" style="19" customWidth="1"/>
    <col min="10750" max="10750" width="12.7109375" style="19" customWidth="1"/>
    <col min="10751" max="11001" width="10.42578125" style="19"/>
    <col min="11002" max="11002" width="1.7109375" style="19" customWidth="1"/>
    <col min="11003" max="11003" width="6.7109375" style="19" customWidth="1"/>
    <col min="11004" max="11004" width="23.85546875" style="19" customWidth="1"/>
    <col min="11005" max="11005" width="100.140625" style="19" customWidth="1"/>
    <col min="11006" max="11006" width="12.7109375" style="19" customWidth="1"/>
    <col min="11007" max="11257" width="10.42578125" style="19"/>
    <col min="11258" max="11258" width="1.7109375" style="19" customWidth="1"/>
    <col min="11259" max="11259" width="6.7109375" style="19" customWidth="1"/>
    <col min="11260" max="11260" width="23.85546875" style="19" customWidth="1"/>
    <col min="11261" max="11261" width="100.140625" style="19" customWidth="1"/>
    <col min="11262" max="11262" width="12.7109375" style="19" customWidth="1"/>
    <col min="11263" max="11513" width="10.42578125" style="19"/>
    <col min="11514" max="11514" width="1.7109375" style="19" customWidth="1"/>
    <col min="11515" max="11515" width="6.7109375" style="19" customWidth="1"/>
    <col min="11516" max="11516" width="23.85546875" style="19" customWidth="1"/>
    <col min="11517" max="11517" width="100.140625" style="19" customWidth="1"/>
    <col min="11518" max="11518" width="12.7109375" style="19" customWidth="1"/>
    <col min="11519" max="11769" width="10.42578125" style="19"/>
    <col min="11770" max="11770" width="1.7109375" style="19" customWidth="1"/>
    <col min="11771" max="11771" width="6.7109375" style="19" customWidth="1"/>
    <col min="11772" max="11772" width="23.85546875" style="19" customWidth="1"/>
    <col min="11773" max="11773" width="100.140625" style="19" customWidth="1"/>
    <col min="11774" max="11774" width="12.7109375" style="19" customWidth="1"/>
    <col min="11775" max="12025" width="10.42578125" style="19"/>
    <col min="12026" max="12026" width="1.7109375" style="19" customWidth="1"/>
    <col min="12027" max="12027" width="6.7109375" style="19" customWidth="1"/>
    <col min="12028" max="12028" width="23.85546875" style="19" customWidth="1"/>
    <col min="12029" max="12029" width="100.140625" style="19" customWidth="1"/>
    <col min="12030" max="12030" width="12.7109375" style="19" customWidth="1"/>
    <col min="12031" max="12281" width="10.42578125" style="19"/>
    <col min="12282" max="12282" width="1.7109375" style="19" customWidth="1"/>
    <col min="12283" max="12283" width="6.7109375" style="19" customWidth="1"/>
    <col min="12284" max="12284" width="23.85546875" style="19" customWidth="1"/>
    <col min="12285" max="12285" width="100.140625" style="19" customWidth="1"/>
    <col min="12286" max="12286" width="12.7109375" style="19" customWidth="1"/>
    <col min="12287" max="12537" width="10.42578125" style="19"/>
    <col min="12538" max="12538" width="1.7109375" style="19" customWidth="1"/>
    <col min="12539" max="12539" width="6.7109375" style="19" customWidth="1"/>
    <col min="12540" max="12540" width="23.85546875" style="19" customWidth="1"/>
    <col min="12541" max="12541" width="100.140625" style="19" customWidth="1"/>
    <col min="12542" max="12542" width="12.7109375" style="19" customWidth="1"/>
    <col min="12543" max="12793" width="10.42578125" style="19"/>
    <col min="12794" max="12794" width="1.7109375" style="19" customWidth="1"/>
    <col min="12795" max="12795" width="6.7109375" style="19" customWidth="1"/>
    <col min="12796" max="12796" width="23.85546875" style="19" customWidth="1"/>
    <col min="12797" max="12797" width="100.140625" style="19" customWidth="1"/>
    <col min="12798" max="12798" width="12.7109375" style="19" customWidth="1"/>
    <col min="12799" max="13049" width="10.42578125" style="19"/>
    <col min="13050" max="13050" width="1.7109375" style="19" customWidth="1"/>
    <col min="13051" max="13051" width="6.7109375" style="19" customWidth="1"/>
    <col min="13052" max="13052" width="23.85546875" style="19" customWidth="1"/>
    <col min="13053" max="13053" width="100.140625" style="19" customWidth="1"/>
    <col min="13054" max="13054" width="12.7109375" style="19" customWidth="1"/>
    <col min="13055" max="13305" width="10.42578125" style="19"/>
    <col min="13306" max="13306" width="1.7109375" style="19" customWidth="1"/>
    <col min="13307" max="13307" width="6.7109375" style="19" customWidth="1"/>
    <col min="13308" max="13308" width="23.85546875" style="19" customWidth="1"/>
    <col min="13309" max="13309" width="100.140625" style="19" customWidth="1"/>
    <col min="13310" max="13310" width="12.7109375" style="19" customWidth="1"/>
    <col min="13311" max="13561" width="10.42578125" style="19"/>
    <col min="13562" max="13562" width="1.7109375" style="19" customWidth="1"/>
    <col min="13563" max="13563" width="6.7109375" style="19" customWidth="1"/>
    <col min="13564" max="13564" width="23.85546875" style="19" customWidth="1"/>
    <col min="13565" max="13565" width="100.140625" style="19" customWidth="1"/>
    <col min="13566" max="13566" width="12.7109375" style="19" customWidth="1"/>
    <col min="13567" max="13817" width="10.42578125" style="19"/>
    <col min="13818" max="13818" width="1.7109375" style="19" customWidth="1"/>
    <col min="13819" max="13819" width="6.7109375" style="19" customWidth="1"/>
    <col min="13820" max="13820" width="23.85546875" style="19" customWidth="1"/>
    <col min="13821" max="13821" width="100.140625" style="19" customWidth="1"/>
    <col min="13822" max="13822" width="12.7109375" style="19" customWidth="1"/>
    <col min="13823" max="14073" width="10.42578125" style="19"/>
    <col min="14074" max="14074" width="1.7109375" style="19" customWidth="1"/>
    <col min="14075" max="14075" width="6.7109375" style="19" customWidth="1"/>
    <col min="14076" max="14076" width="23.85546875" style="19" customWidth="1"/>
    <col min="14077" max="14077" width="100.140625" style="19" customWidth="1"/>
    <col min="14078" max="14078" width="12.7109375" style="19" customWidth="1"/>
    <col min="14079" max="14329" width="10.42578125" style="19"/>
    <col min="14330" max="14330" width="1.7109375" style="19" customWidth="1"/>
    <col min="14331" max="14331" width="6.7109375" style="19" customWidth="1"/>
    <col min="14332" max="14332" width="23.85546875" style="19" customWidth="1"/>
    <col min="14333" max="14333" width="100.140625" style="19" customWidth="1"/>
    <col min="14334" max="14334" width="12.7109375" style="19" customWidth="1"/>
    <col min="14335" max="14585" width="10.42578125" style="19"/>
    <col min="14586" max="14586" width="1.7109375" style="19" customWidth="1"/>
    <col min="14587" max="14587" width="6.7109375" style="19" customWidth="1"/>
    <col min="14588" max="14588" width="23.85546875" style="19" customWidth="1"/>
    <col min="14589" max="14589" width="100.140625" style="19" customWidth="1"/>
    <col min="14590" max="14590" width="12.7109375" style="19" customWidth="1"/>
    <col min="14591" max="14841" width="10.42578125" style="19"/>
    <col min="14842" max="14842" width="1.7109375" style="19" customWidth="1"/>
    <col min="14843" max="14843" width="6.7109375" style="19" customWidth="1"/>
    <col min="14844" max="14844" width="23.85546875" style="19" customWidth="1"/>
    <col min="14845" max="14845" width="100.140625" style="19" customWidth="1"/>
    <col min="14846" max="14846" width="12.7109375" style="19" customWidth="1"/>
    <col min="14847" max="15097" width="10.42578125" style="19"/>
    <col min="15098" max="15098" width="1.7109375" style="19" customWidth="1"/>
    <col min="15099" max="15099" width="6.7109375" style="19" customWidth="1"/>
    <col min="15100" max="15100" width="23.85546875" style="19" customWidth="1"/>
    <col min="15101" max="15101" width="100.140625" style="19" customWidth="1"/>
    <col min="15102" max="15102" width="12.7109375" style="19" customWidth="1"/>
    <col min="15103" max="15353" width="10.42578125" style="19"/>
    <col min="15354" max="15354" width="1.7109375" style="19" customWidth="1"/>
    <col min="15355" max="15355" width="6.7109375" style="19" customWidth="1"/>
    <col min="15356" max="15356" width="23.85546875" style="19" customWidth="1"/>
    <col min="15357" max="15357" width="100.140625" style="19" customWidth="1"/>
    <col min="15358" max="15358" width="12.7109375" style="19" customWidth="1"/>
    <col min="15359" max="15609" width="10.42578125" style="19"/>
    <col min="15610" max="15610" width="1.7109375" style="19" customWidth="1"/>
    <col min="15611" max="15611" width="6.7109375" style="19" customWidth="1"/>
    <col min="15612" max="15612" width="23.85546875" style="19" customWidth="1"/>
    <col min="15613" max="15613" width="100.140625" style="19" customWidth="1"/>
    <col min="15614" max="15614" width="12.7109375" style="19" customWidth="1"/>
    <col min="15615" max="15865" width="10.42578125" style="19"/>
    <col min="15866" max="15866" width="1.7109375" style="19" customWidth="1"/>
    <col min="15867" max="15867" width="6.7109375" style="19" customWidth="1"/>
    <col min="15868" max="15868" width="23.85546875" style="19" customWidth="1"/>
    <col min="15869" max="15869" width="100.140625" style="19" customWidth="1"/>
    <col min="15870" max="15870" width="12.7109375" style="19" customWidth="1"/>
    <col min="15871" max="16121" width="10.42578125" style="19"/>
    <col min="16122" max="16122" width="1.7109375" style="19" customWidth="1"/>
    <col min="16123" max="16123" width="6.7109375" style="19" customWidth="1"/>
    <col min="16124" max="16124" width="23.85546875" style="19" customWidth="1"/>
    <col min="16125" max="16125" width="100.140625" style="19" customWidth="1"/>
    <col min="16126" max="16126" width="12.7109375" style="19" customWidth="1"/>
    <col min="16127" max="16384" width="10.42578125" style="19"/>
  </cols>
  <sheetData>
    <row r="1" spans="2:8" ht="15" customHeight="1" x14ac:dyDescent="0.2">
      <c r="B1" s="195" t="s">
        <v>0</v>
      </c>
      <c r="C1" s="195"/>
      <c r="D1" s="195"/>
      <c r="E1" s="195"/>
    </row>
    <row r="2" spans="2:8" ht="12.75" customHeight="1" x14ac:dyDescent="0.2">
      <c r="B2" s="194" t="s">
        <v>253</v>
      </c>
      <c r="C2" s="194"/>
      <c r="D2" s="194"/>
      <c r="E2" s="194"/>
    </row>
    <row r="3" spans="2:8" ht="6.75" customHeight="1" x14ac:dyDescent="0.2">
      <c r="D3" s="95"/>
    </row>
    <row r="4" spans="2:8" s="96" customFormat="1" ht="33" customHeight="1" x14ac:dyDescent="0.2">
      <c r="B4" s="193" t="s">
        <v>230</v>
      </c>
      <c r="C4" s="193"/>
      <c r="D4" s="193"/>
      <c r="E4" s="193"/>
    </row>
    <row r="5" spans="2:8" ht="12.75" customHeight="1" x14ac:dyDescent="0.2">
      <c r="B5" s="192" t="s">
        <v>1</v>
      </c>
      <c r="C5" s="192"/>
      <c r="D5" s="192"/>
      <c r="E5" s="192"/>
    </row>
    <row r="6" spans="2:8" ht="43.5" customHeight="1" x14ac:dyDescent="0.2">
      <c r="B6" s="101" t="s">
        <v>2</v>
      </c>
      <c r="C6" s="102" t="s">
        <v>3</v>
      </c>
      <c r="D6" s="103" t="s">
        <v>4</v>
      </c>
      <c r="E6" s="102" t="s">
        <v>187</v>
      </c>
    </row>
    <row r="7" spans="2:8" ht="12" customHeight="1" x14ac:dyDescent="0.2">
      <c r="B7" s="97"/>
      <c r="C7" s="98"/>
      <c r="D7" s="5" t="s">
        <v>5</v>
      </c>
      <c r="E7" s="6">
        <f>E8+E12</f>
        <v>260254.5</v>
      </c>
      <c r="F7" s="99"/>
      <c r="G7" s="94"/>
      <c r="H7" s="94"/>
    </row>
    <row r="8" spans="2:8" ht="14.25" x14ac:dyDescent="0.2">
      <c r="B8" s="7" t="s">
        <v>6</v>
      </c>
      <c r="C8" s="4" t="s">
        <v>7</v>
      </c>
      <c r="D8" s="8" t="s">
        <v>8</v>
      </c>
      <c r="E8" s="9">
        <f>E9</f>
        <v>169897.5</v>
      </c>
      <c r="F8" s="100"/>
      <c r="G8" s="100"/>
      <c r="H8" s="100"/>
    </row>
    <row r="9" spans="2:8" s="104" customFormat="1" ht="15" x14ac:dyDescent="0.25">
      <c r="B9" s="7" t="s">
        <v>6</v>
      </c>
      <c r="C9" s="4" t="s">
        <v>175</v>
      </c>
      <c r="D9" s="84" t="s">
        <v>176</v>
      </c>
      <c r="E9" s="105">
        <f>E10</f>
        <v>169897.5</v>
      </c>
    </row>
    <row r="10" spans="2:8" x14ac:dyDescent="0.2">
      <c r="B10" s="11" t="s">
        <v>9</v>
      </c>
      <c r="C10" s="12" t="s">
        <v>174</v>
      </c>
      <c r="D10" s="13" t="s">
        <v>173</v>
      </c>
      <c r="E10" s="17">
        <f>E11</f>
        <v>169897.5</v>
      </c>
    </row>
    <row r="11" spans="2:8" ht="38.25" x14ac:dyDescent="0.2">
      <c r="B11" s="11" t="s">
        <v>9</v>
      </c>
      <c r="C11" s="12" t="s">
        <v>171</v>
      </c>
      <c r="D11" s="13" t="s">
        <v>172</v>
      </c>
      <c r="E11" s="17">
        <v>169897.5</v>
      </c>
    </row>
    <row r="12" spans="2:8" ht="19.5" customHeight="1" x14ac:dyDescent="0.2">
      <c r="B12" s="7" t="s">
        <v>6</v>
      </c>
      <c r="C12" s="4" t="s">
        <v>11</v>
      </c>
      <c r="D12" s="84" t="s">
        <v>12</v>
      </c>
      <c r="E12" s="9">
        <f>E13</f>
        <v>90357</v>
      </c>
    </row>
    <row r="13" spans="2:8" ht="15" customHeight="1" x14ac:dyDescent="0.2">
      <c r="B13" s="11" t="s">
        <v>6</v>
      </c>
      <c r="C13" s="12" t="s">
        <v>13</v>
      </c>
      <c r="D13" s="13" t="s">
        <v>14</v>
      </c>
      <c r="E13" s="18">
        <f>E14+E17</f>
        <v>90357</v>
      </c>
    </row>
    <row r="14" spans="2:8" ht="15" customHeight="1" x14ac:dyDescent="0.2">
      <c r="B14" s="11" t="s">
        <v>6</v>
      </c>
      <c r="C14" s="12" t="s">
        <v>213</v>
      </c>
      <c r="D14" s="13" t="s">
        <v>214</v>
      </c>
      <c r="E14" s="18">
        <f>E15</f>
        <v>60611.7</v>
      </c>
    </row>
    <row r="15" spans="2:8" x14ac:dyDescent="0.2">
      <c r="B15" s="11" t="s">
        <v>6</v>
      </c>
      <c r="C15" s="12" t="s">
        <v>217</v>
      </c>
      <c r="D15" s="13" t="s">
        <v>216</v>
      </c>
      <c r="E15" s="18">
        <f>E16</f>
        <v>60611.7</v>
      </c>
    </row>
    <row r="16" spans="2:8" ht="30" customHeight="1" x14ac:dyDescent="0.2">
      <c r="B16" s="11" t="s">
        <v>10</v>
      </c>
      <c r="C16" s="12" t="s">
        <v>215</v>
      </c>
      <c r="D16" s="13" t="s">
        <v>218</v>
      </c>
      <c r="E16" s="18">
        <v>60611.7</v>
      </c>
    </row>
    <row r="17" spans="1:5" x14ac:dyDescent="0.2">
      <c r="B17" s="11" t="s">
        <v>6</v>
      </c>
      <c r="C17" s="12" t="s">
        <v>141</v>
      </c>
      <c r="D17" s="13" t="s">
        <v>15</v>
      </c>
      <c r="E17" s="18">
        <f>E18+E22</f>
        <v>29745.3</v>
      </c>
    </row>
    <row r="18" spans="1:5" ht="15" customHeight="1" x14ac:dyDescent="0.2">
      <c r="B18" s="11" t="s">
        <v>6</v>
      </c>
      <c r="C18" s="12" t="s">
        <v>142</v>
      </c>
      <c r="D18" s="13" t="s">
        <v>16</v>
      </c>
      <c r="E18" s="18">
        <f>E19</f>
        <v>4118.3</v>
      </c>
    </row>
    <row r="19" spans="1:5" ht="27.75" customHeight="1" x14ac:dyDescent="0.2">
      <c r="B19" s="11" t="s">
        <v>10</v>
      </c>
      <c r="C19" s="12" t="s">
        <v>143</v>
      </c>
      <c r="D19" s="13" t="s">
        <v>17</v>
      </c>
      <c r="E19" s="18">
        <f>E20+E21</f>
        <v>4118.3</v>
      </c>
    </row>
    <row r="20" spans="1:5" ht="27.75" customHeight="1" x14ac:dyDescent="0.2">
      <c r="B20" s="11">
        <v>992</v>
      </c>
      <c r="C20" s="12" t="s">
        <v>144</v>
      </c>
      <c r="D20" s="13" t="s">
        <v>18</v>
      </c>
      <c r="E20" s="18">
        <v>4110.2</v>
      </c>
    </row>
    <row r="21" spans="1:5" ht="40.5" customHeight="1" x14ac:dyDescent="0.2">
      <c r="A21" s="1"/>
      <c r="B21" s="11" t="s">
        <v>10</v>
      </c>
      <c r="C21" s="12" t="s">
        <v>145</v>
      </c>
      <c r="D21" s="13" t="s">
        <v>19</v>
      </c>
      <c r="E21" s="18">
        <v>8.1</v>
      </c>
    </row>
    <row r="22" spans="1:5" ht="27" customHeight="1" x14ac:dyDescent="0.2">
      <c r="B22" s="11" t="s">
        <v>6</v>
      </c>
      <c r="C22" s="12" t="s">
        <v>146</v>
      </c>
      <c r="D22" s="13" t="s">
        <v>20</v>
      </c>
      <c r="E22" s="18">
        <f>E23</f>
        <v>25627</v>
      </c>
    </row>
    <row r="23" spans="1:5" ht="28.5" customHeight="1" x14ac:dyDescent="0.2">
      <c r="B23" s="11" t="s">
        <v>10</v>
      </c>
      <c r="C23" s="12" t="s">
        <v>147</v>
      </c>
      <c r="D23" s="13" t="s">
        <v>21</v>
      </c>
      <c r="E23" s="18">
        <f>E24+E25</f>
        <v>25627</v>
      </c>
    </row>
    <row r="24" spans="1:5" ht="27" customHeight="1" x14ac:dyDescent="0.2">
      <c r="B24" s="11">
        <v>992</v>
      </c>
      <c r="C24" s="12" t="s">
        <v>148</v>
      </c>
      <c r="D24" s="13" t="s">
        <v>22</v>
      </c>
      <c r="E24" s="18">
        <v>14453.1</v>
      </c>
    </row>
    <row r="25" spans="1:5" ht="28.5" customHeight="1" x14ac:dyDescent="0.2">
      <c r="B25" s="20">
        <v>992</v>
      </c>
      <c r="C25" s="85" t="s">
        <v>149</v>
      </c>
      <c r="D25" s="86" t="s">
        <v>23</v>
      </c>
      <c r="E25" s="18">
        <v>11173.9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Normal="100" workbookViewId="0">
      <selection activeCell="D12" sqref="D12"/>
    </sheetView>
  </sheetViews>
  <sheetFormatPr defaultColWidth="10.42578125" defaultRowHeight="12.75" x14ac:dyDescent="0.2"/>
  <cols>
    <col min="1" max="1" width="1.7109375" style="19" customWidth="1"/>
    <col min="2" max="2" width="5.5703125" style="19" customWidth="1"/>
    <col min="3" max="3" width="23.140625" style="94" customWidth="1"/>
    <col min="4" max="4" width="104.42578125" style="94" customWidth="1"/>
    <col min="5" max="5" width="10.85546875" style="19" customWidth="1"/>
    <col min="6" max="249" width="10.42578125" style="19"/>
    <col min="250" max="250" width="1.7109375" style="19" customWidth="1"/>
    <col min="251" max="251" width="6.7109375" style="19" customWidth="1"/>
    <col min="252" max="252" width="23.85546875" style="19" customWidth="1"/>
    <col min="253" max="253" width="100.140625" style="19" customWidth="1"/>
    <col min="254" max="254" width="12.7109375" style="19" customWidth="1"/>
    <col min="255" max="505" width="10.42578125" style="19"/>
    <col min="506" max="506" width="1.7109375" style="19" customWidth="1"/>
    <col min="507" max="507" width="6.7109375" style="19" customWidth="1"/>
    <col min="508" max="508" width="23.85546875" style="19" customWidth="1"/>
    <col min="509" max="509" width="100.140625" style="19" customWidth="1"/>
    <col min="510" max="510" width="12.7109375" style="19" customWidth="1"/>
    <col min="511" max="761" width="10.42578125" style="19"/>
    <col min="762" max="762" width="1.7109375" style="19" customWidth="1"/>
    <col min="763" max="763" width="6.7109375" style="19" customWidth="1"/>
    <col min="764" max="764" width="23.85546875" style="19" customWidth="1"/>
    <col min="765" max="765" width="100.140625" style="19" customWidth="1"/>
    <col min="766" max="766" width="12.7109375" style="19" customWidth="1"/>
    <col min="767" max="1017" width="10.42578125" style="19"/>
    <col min="1018" max="1018" width="1.7109375" style="19" customWidth="1"/>
    <col min="1019" max="1019" width="6.7109375" style="19" customWidth="1"/>
    <col min="1020" max="1020" width="23.85546875" style="19" customWidth="1"/>
    <col min="1021" max="1021" width="100.140625" style="19" customWidth="1"/>
    <col min="1022" max="1022" width="12.7109375" style="19" customWidth="1"/>
    <col min="1023" max="1273" width="10.42578125" style="19"/>
    <col min="1274" max="1274" width="1.7109375" style="19" customWidth="1"/>
    <col min="1275" max="1275" width="6.7109375" style="19" customWidth="1"/>
    <col min="1276" max="1276" width="23.85546875" style="19" customWidth="1"/>
    <col min="1277" max="1277" width="100.140625" style="19" customWidth="1"/>
    <col min="1278" max="1278" width="12.7109375" style="19" customWidth="1"/>
    <col min="1279" max="1529" width="10.42578125" style="19"/>
    <col min="1530" max="1530" width="1.7109375" style="19" customWidth="1"/>
    <col min="1531" max="1531" width="6.7109375" style="19" customWidth="1"/>
    <col min="1532" max="1532" width="23.85546875" style="19" customWidth="1"/>
    <col min="1533" max="1533" width="100.140625" style="19" customWidth="1"/>
    <col min="1534" max="1534" width="12.7109375" style="19" customWidth="1"/>
    <col min="1535" max="1785" width="10.42578125" style="19"/>
    <col min="1786" max="1786" width="1.7109375" style="19" customWidth="1"/>
    <col min="1787" max="1787" width="6.7109375" style="19" customWidth="1"/>
    <col min="1788" max="1788" width="23.85546875" style="19" customWidth="1"/>
    <col min="1789" max="1789" width="100.140625" style="19" customWidth="1"/>
    <col min="1790" max="1790" width="12.7109375" style="19" customWidth="1"/>
    <col min="1791" max="2041" width="10.42578125" style="19"/>
    <col min="2042" max="2042" width="1.7109375" style="19" customWidth="1"/>
    <col min="2043" max="2043" width="6.7109375" style="19" customWidth="1"/>
    <col min="2044" max="2044" width="23.85546875" style="19" customWidth="1"/>
    <col min="2045" max="2045" width="100.140625" style="19" customWidth="1"/>
    <col min="2046" max="2046" width="12.7109375" style="19" customWidth="1"/>
    <col min="2047" max="2297" width="10.42578125" style="19"/>
    <col min="2298" max="2298" width="1.7109375" style="19" customWidth="1"/>
    <col min="2299" max="2299" width="6.7109375" style="19" customWidth="1"/>
    <col min="2300" max="2300" width="23.85546875" style="19" customWidth="1"/>
    <col min="2301" max="2301" width="100.140625" style="19" customWidth="1"/>
    <col min="2302" max="2302" width="12.7109375" style="19" customWidth="1"/>
    <col min="2303" max="2553" width="10.42578125" style="19"/>
    <col min="2554" max="2554" width="1.7109375" style="19" customWidth="1"/>
    <col min="2555" max="2555" width="6.7109375" style="19" customWidth="1"/>
    <col min="2556" max="2556" width="23.85546875" style="19" customWidth="1"/>
    <col min="2557" max="2557" width="100.140625" style="19" customWidth="1"/>
    <col min="2558" max="2558" width="12.7109375" style="19" customWidth="1"/>
    <col min="2559" max="2809" width="10.42578125" style="19"/>
    <col min="2810" max="2810" width="1.7109375" style="19" customWidth="1"/>
    <col min="2811" max="2811" width="6.7109375" style="19" customWidth="1"/>
    <col min="2812" max="2812" width="23.85546875" style="19" customWidth="1"/>
    <col min="2813" max="2813" width="100.140625" style="19" customWidth="1"/>
    <col min="2814" max="2814" width="12.7109375" style="19" customWidth="1"/>
    <col min="2815" max="3065" width="10.42578125" style="19"/>
    <col min="3066" max="3066" width="1.7109375" style="19" customWidth="1"/>
    <col min="3067" max="3067" width="6.7109375" style="19" customWidth="1"/>
    <col min="3068" max="3068" width="23.85546875" style="19" customWidth="1"/>
    <col min="3069" max="3069" width="100.140625" style="19" customWidth="1"/>
    <col min="3070" max="3070" width="12.7109375" style="19" customWidth="1"/>
    <col min="3071" max="3321" width="10.42578125" style="19"/>
    <col min="3322" max="3322" width="1.7109375" style="19" customWidth="1"/>
    <col min="3323" max="3323" width="6.7109375" style="19" customWidth="1"/>
    <col min="3324" max="3324" width="23.85546875" style="19" customWidth="1"/>
    <col min="3325" max="3325" width="100.140625" style="19" customWidth="1"/>
    <col min="3326" max="3326" width="12.7109375" style="19" customWidth="1"/>
    <col min="3327" max="3577" width="10.42578125" style="19"/>
    <col min="3578" max="3578" width="1.7109375" style="19" customWidth="1"/>
    <col min="3579" max="3579" width="6.7109375" style="19" customWidth="1"/>
    <col min="3580" max="3580" width="23.85546875" style="19" customWidth="1"/>
    <col min="3581" max="3581" width="100.140625" style="19" customWidth="1"/>
    <col min="3582" max="3582" width="12.7109375" style="19" customWidth="1"/>
    <col min="3583" max="3833" width="10.42578125" style="19"/>
    <col min="3834" max="3834" width="1.7109375" style="19" customWidth="1"/>
    <col min="3835" max="3835" width="6.7109375" style="19" customWidth="1"/>
    <col min="3836" max="3836" width="23.85546875" style="19" customWidth="1"/>
    <col min="3837" max="3837" width="100.140625" style="19" customWidth="1"/>
    <col min="3838" max="3838" width="12.7109375" style="19" customWidth="1"/>
    <col min="3839" max="4089" width="10.42578125" style="19"/>
    <col min="4090" max="4090" width="1.7109375" style="19" customWidth="1"/>
    <col min="4091" max="4091" width="6.7109375" style="19" customWidth="1"/>
    <col min="4092" max="4092" width="23.85546875" style="19" customWidth="1"/>
    <col min="4093" max="4093" width="100.140625" style="19" customWidth="1"/>
    <col min="4094" max="4094" width="12.7109375" style="19" customWidth="1"/>
    <col min="4095" max="4345" width="10.42578125" style="19"/>
    <col min="4346" max="4346" width="1.7109375" style="19" customWidth="1"/>
    <col min="4347" max="4347" width="6.7109375" style="19" customWidth="1"/>
    <col min="4348" max="4348" width="23.85546875" style="19" customWidth="1"/>
    <col min="4349" max="4349" width="100.140625" style="19" customWidth="1"/>
    <col min="4350" max="4350" width="12.7109375" style="19" customWidth="1"/>
    <col min="4351" max="4601" width="10.42578125" style="19"/>
    <col min="4602" max="4602" width="1.7109375" style="19" customWidth="1"/>
    <col min="4603" max="4603" width="6.7109375" style="19" customWidth="1"/>
    <col min="4604" max="4604" width="23.85546875" style="19" customWidth="1"/>
    <col min="4605" max="4605" width="100.140625" style="19" customWidth="1"/>
    <col min="4606" max="4606" width="12.7109375" style="19" customWidth="1"/>
    <col min="4607" max="4857" width="10.42578125" style="19"/>
    <col min="4858" max="4858" width="1.7109375" style="19" customWidth="1"/>
    <col min="4859" max="4859" width="6.7109375" style="19" customWidth="1"/>
    <col min="4860" max="4860" width="23.85546875" style="19" customWidth="1"/>
    <col min="4861" max="4861" width="100.140625" style="19" customWidth="1"/>
    <col min="4862" max="4862" width="12.7109375" style="19" customWidth="1"/>
    <col min="4863" max="5113" width="10.42578125" style="19"/>
    <col min="5114" max="5114" width="1.7109375" style="19" customWidth="1"/>
    <col min="5115" max="5115" width="6.7109375" style="19" customWidth="1"/>
    <col min="5116" max="5116" width="23.85546875" style="19" customWidth="1"/>
    <col min="5117" max="5117" width="100.140625" style="19" customWidth="1"/>
    <col min="5118" max="5118" width="12.7109375" style="19" customWidth="1"/>
    <col min="5119" max="5369" width="10.42578125" style="19"/>
    <col min="5370" max="5370" width="1.7109375" style="19" customWidth="1"/>
    <col min="5371" max="5371" width="6.7109375" style="19" customWidth="1"/>
    <col min="5372" max="5372" width="23.85546875" style="19" customWidth="1"/>
    <col min="5373" max="5373" width="100.140625" style="19" customWidth="1"/>
    <col min="5374" max="5374" width="12.7109375" style="19" customWidth="1"/>
    <col min="5375" max="5625" width="10.42578125" style="19"/>
    <col min="5626" max="5626" width="1.7109375" style="19" customWidth="1"/>
    <col min="5627" max="5627" width="6.7109375" style="19" customWidth="1"/>
    <col min="5628" max="5628" width="23.85546875" style="19" customWidth="1"/>
    <col min="5629" max="5629" width="100.140625" style="19" customWidth="1"/>
    <col min="5630" max="5630" width="12.7109375" style="19" customWidth="1"/>
    <col min="5631" max="5881" width="10.42578125" style="19"/>
    <col min="5882" max="5882" width="1.7109375" style="19" customWidth="1"/>
    <col min="5883" max="5883" width="6.7109375" style="19" customWidth="1"/>
    <col min="5884" max="5884" width="23.85546875" style="19" customWidth="1"/>
    <col min="5885" max="5885" width="100.140625" style="19" customWidth="1"/>
    <col min="5886" max="5886" width="12.7109375" style="19" customWidth="1"/>
    <col min="5887" max="6137" width="10.42578125" style="19"/>
    <col min="6138" max="6138" width="1.7109375" style="19" customWidth="1"/>
    <col min="6139" max="6139" width="6.7109375" style="19" customWidth="1"/>
    <col min="6140" max="6140" width="23.85546875" style="19" customWidth="1"/>
    <col min="6141" max="6141" width="100.140625" style="19" customWidth="1"/>
    <col min="6142" max="6142" width="12.7109375" style="19" customWidth="1"/>
    <col min="6143" max="6393" width="10.42578125" style="19"/>
    <col min="6394" max="6394" width="1.7109375" style="19" customWidth="1"/>
    <col min="6395" max="6395" width="6.7109375" style="19" customWidth="1"/>
    <col min="6396" max="6396" width="23.85546875" style="19" customWidth="1"/>
    <col min="6397" max="6397" width="100.140625" style="19" customWidth="1"/>
    <col min="6398" max="6398" width="12.7109375" style="19" customWidth="1"/>
    <col min="6399" max="6649" width="10.42578125" style="19"/>
    <col min="6650" max="6650" width="1.7109375" style="19" customWidth="1"/>
    <col min="6651" max="6651" width="6.7109375" style="19" customWidth="1"/>
    <col min="6652" max="6652" width="23.85546875" style="19" customWidth="1"/>
    <col min="6653" max="6653" width="100.140625" style="19" customWidth="1"/>
    <col min="6654" max="6654" width="12.7109375" style="19" customWidth="1"/>
    <col min="6655" max="6905" width="10.42578125" style="19"/>
    <col min="6906" max="6906" width="1.7109375" style="19" customWidth="1"/>
    <col min="6907" max="6907" width="6.7109375" style="19" customWidth="1"/>
    <col min="6908" max="6908" width="23.85546875" style="19" customWidth="1"/>
    <col min="6909" max="6909" width="100.140625" style="19" customWidth="1"/>
    <col min="6910" max="6910" width="12.7109375" style="19" customWidth="1"/>
    <col min="6911" max="7161" width="10.42578125" style="19"/>
    <col min="7162" max="7162" width="1.7109375" style="19" customWidth="1"/>
    <col min="7163" max="7163" width="6.7109375" style="19" customWidth="1"/>
    <col min="7164" max="7164" width="23.85546875" style="19" customWidth="1"/>
    <col min="7165" max="7165" width="100.140625" style="19" customWidth="1"/>
    <col min="7166" max="7166" width="12.7109375" style="19" customWidth="1"/>
    <col min="7167" max="7417" width="10.42578125" style="19"/>
    <col min="7418" max="7418" width="1.7109375" style="19" customWidth="1"/>
    <col min="7419" max="7419" width="6.7109375" style="19" customWidth="1"/>
    <col min="7420" max="7420" width="23.85546875" style="19" customWidth="1"/>
    <col min="7421" max="7421" width="100.140625" style="19" customWidth="1"/>
    <col min="7422" max="7422" width="12.7109375" style="19" customWidth="1"/>
    <col min="7423" max="7673" width="10.42578125" style="19"/>
    <col min="7674" max="7674" width="1.7109375" style="19" customWidth="1"/>
    <col min="7675" max="7675" width="6.7109375" style="19" customWidth="1"/>
    <col min="7676" max="7676" width="23.85546875" style="19" customWidth="1"/>
    <col min="7677" max="7677" width="100.140625" style="19" customWidth="1"/>
    <col min="7678" max="7678" width="12.7109375" style="19" customWidth="1"/>
    <col min="7679" max="7929" width="10.42578125" style="19"/>
    <col min="7930" max="7930" width="1.7109375" style="19" customWidth="1"/>
    <col min="7931" max="7931" width="6.7109375" style="19" customWidth="1"/>
    <col min="7932" max="7932" width="23.85546875" style="19" customWidth="1"/>
    <col min="7933" max="7933" width="100.140625" style="19" customWidth="1"/>
    <col min="7934" max="7934" width="12.7109375" style="19" customWidth="1"/>
    <col min="7935" max="8185" width="10.42578125" style="19"/>
    <col min="8186" max="8186" width="1.7109375" style="19" customWidth="1"/>
    <col min="8187" max="8187" width="6.7109375" style="19" customWidth="1"/>
    <col min="8188" max="8188" width="23.85546875" style="19" customWidth="1"/>
    <col min="8189" max="8189" width="100.140625" style="19" customWidth="1"/>
    <col min="8190" max="8190" width="12.7109375" style="19" customWidth="1"/>
    <col min="8191" max="8441" width="10.42578125" style="19"/>
    <col min="8442" max="8442" width="1.7109375" style="19" customWidth="1"/>
    <col min="8443" max="8443" width="6.7109375" style="19" customWidth="1"/>
    <col min="8444" max="8444" width="23.85546875" style="19" customWidth="1"/>
    <col min="8445" max="8445" width="100.140625" style="19" customWidth="1"/>
    <col min="8446" max="8446" width="12.7109375" style="19" customWidth="1"/>
    <col min="8447" max="8697" width="10.42578125" style="19"/>
    <col min="8698" max="8698" width="1.7109375" style="19" customWidth="1"/>
    <col min="8699" max="8699" width="6.7109375" style="19" customWidth="1"/>
    <col min="8700" max="8700" width="23.85546875" style="19" customWidth="1"/>
    <col min="8701" max="8701" width="100.140625" style="19" customWidth="1"/>
    <col min="8702" max="8702" width="12.7109375" style="19" customWidth="1"/>
    <col min="8703" max="8953" width="10.42578125" style="19"/>
    <col min="8954" max="8954" width="1.7109375" style="19" customWidth="1"/>
    <col min="8955" max="8955" width="6.7109375" style="19" customWidth="1"/>
    <col min="8956" max="8956" width="23.85546875" style="19" customWidth="1"/>
    <col min="8957" max="8957" width="100.140625" style="19" customWidth="1"/>
    <col min="8958" max="8958" width="12.7109375" style="19" customWidth="1"/>
    <col min="8959" max="9209" width="10.42578125" style="19"/>
    <col min="9210" max="9210" width="1.7109375" style="19" customWidth="1"/>
    <col min="9211" max="9211" width="6.7109375" style="19" customWidth="1"/>
    <col min="9212" max="9212" width="23.85546875" style="19" customWidth="1"/>
    <col min="9213" max="9213" width="100.140625" style="19" customWidth="1"/>
    <col min="9214" max="9214" width="12.7109375" style="19" customWidth="1"/>
    <col min="9215" max="9465" width="10.42578125" style="19"/>
    <col min="9466" max="9466" width="1.7109375" style="19" customWidth="1"/>
    <col min="9467" max="9467" width="6.7109375" style="19" customWidth="1"/>
    <col min="9468" max="9468" width="23.85546875" style="19" customWidth="1"/>
    <col min="9469" max="9469" width="100.140625" style="19" customWidth="1"/>
    <col min="9470" max="9470" width="12.7109375" style="19" customWidth="1"/>
    <col min="9471" max="9721" width="10.42578125" style="19"/>
    <col min="9722" max="9722" width="1.7109375" style="19" customWidth="1"/>
    <col min="9723" max="9723" width="6.7109375" style="19" customWidth="1"/>
    <col min="9724" max="9724" width="23.85546875" style="19" customWidth="1"/>
    <col min="9725" max="9725" width="100.140625" style="19" customWidth="1"/>
    <col min="9726" max="9726" width="12.7109375" style="19" customWidth="1"/>
    <col min="9727" max="9977" width="10.42578125" style="19"/>
    <col min="9978" max="9978" width="1.7109375" style="19" customWidth="1"/>
    <col min="9979" max="9979" width="6.7109375" style="19" customWidth="1"/>
    <col min="9980" max="9980" width="23.85546875" style="19" customWidth="1"/>
    <col min="9981" max="9981" width="100.140625" style="19" customWidth="1"/>
    <col min="9982" max="9982" width="12.7109375" style="19" customWidth="1"/>
    <col min="9983" max="10233" width="10.42578125" style="19"/>
    <col min="10234" max="10234" width="1.7109375" style="19" customWidth="1"/>
    <col min="10235" max="10235" width="6.7109375" style="19" customWidth="1"/>
    <col min="10236" max="10236" width="23.85546875" style="19" customWidth="1"/>
    <col min="10237" max="10237" width="100.140625" style="19" customWidth="1"/>
    <col min="10238" max="10238" width="12.7109375" style="19" customWidth="1"/>
    <col min="10239" max="10489" width="10.42578125" style="19"/>
    <col min="10490" max="10490" width="1.7109375" style="19" customWidth="1"/>
    <col min="10491" max="10491" width="6.7109375" style="19" customWidth="1"/>
    <col min="10492" max="10492" width="23.85546875" style="19" customWidth="1"/>
    <col min="10493" max="10493" width="100.140625" style="19" customWidth="1"/>
    <col min="10494" max="10494" width="12.7109375" style="19" customWidth="1"/>
    <col min="10495" max="10745" width="10.42578125" style="19"/>
    <col min="10746" max="10746" width="1.7109375" style="19" customWidth="1"/>
    <col min="10747" max="10747" width="6.7109375" style="19" customWidth="1"/>
    <col min="10748" max="10748" width="23.85546875" style="19" customWidth="1"/>
    <col min="10749" max="10749" width="100.140625" style="19" customWidth="1"/>
    <col min="10750" max="10750" width="12.7109375" style="19" customWidth="1"/>
    <col min="10751" max="11001" width="10.42578125" style="19"/>
    <col min="11002" max="11002" width="1.7109375" style="19" customWidth="1"/>
    <col min="11003" max="11003" width="6.7109375" style="19" customWidth="1"/>
    <col min="11004" max="11004" width="23.85546875" style="19" customWidth="1"/>
    <col min="11005" max="11005" width="100.140625" style="19" customWidth="1"/>
    <col min="11006" max="11006" width="12.7109375" style="19" customWidth="1"/>
    <col min="11007" max="11257" width="10.42578125" style="19"/>
    <col min="11258" max="11258" width="1.7109375" style="19" customWidth="1"/>
    <col min="11259" max="11259" width="6.7109375" style="19" customWidth="1"/>
    <col min="11260" max="11260" width="23.85546875" style="19" customWidth="1"/>
    <col min="11261" max="11261" width="100.140625" style="19" customWidth="1"/>
    <col min="11262" max="11262" width="12.7109375" style="19" customWidth="1"/>
    <col min="11263" max="11513" width="10.42578125" style="19"/>
    <col min="11514" max="11514" width="1.7109375" style="19" customWidth="1"/>
    <col min="11515" max="11515" width="6.7109375" style="19" customWidth="1"/>
    <col min="11516" max="11516" width="23.85546875" style="19" customWidth="1"/>
    <col min="11517" max="11517" width="100.140625" style="19" customWidth="1"/>
    <col min="11518" max="11518" width="12.7109375" style="19" customWidth="1"/>
    <col min="11519" max="11769" width="10.42578125" style="19"/>
    <col min="11770" max="11770" width="1.7109375" style="19" customWidth="1"/>
    <col min="11771" max="11771" width="6.7109375" style="19" customWidth="1"/>
    <col min="11772" max="11772" width="23.85546875" style="19" customWidth="1"/>
    <col min="11773" max="11773" width="100.140625" style="19" customWidth="1"/>
    <col min="11774" max="11774" width="12.7109375" style="19" customWidth="1"/>
    <col min="11775" max="12025" width="10.42578125" style="19"/>
    <col min="12026" max="12026" width="1.7109375" style="19" customWidth="1"/>
    <col min="12027" max="12027" width="6.7109375" style="19" customWidth="1"/>
    <col min="12028" max="12028" width="23.85546875" style="19" customWidth="1"/>
    <col min="12029" max="12029" width="100.140625" style="19" customWidth="1"/>
    <col min="12030" max="12030" width="12.7109375" style="19" customWidth="1"/>
    <col min="12031" max="12281" width="10.42578125" style="19"/>
    <col min="12282" max="12282" width="1.7109375" style="19" customWidth="1"/>
    <col min="12283" max="12283" width="6.7109375" style="19" customWidth="1"/>
    <col min="12284" max="12284" width="23.85546875" style="19" customWidth="1"/>
    <col min="12285" max="12285" width="100.140625" style="19" customWidth="1"/>
    <col min="12286" max="12286" width="12.7109375" style="19" customWidth="1"/>
    <col min="12287" max="12537" width="10.42578125" style="19"/>
    <col min="12538" max="12538" width="1.7109375" style="19" customWidth="1"/>
    <col min="12539" max="12539" width="6.7109375" style="19" customWidth="1"/>
    <col min="12540" max="12540" width="23.85546875" style="19" customWidth="1"/>
    <col min="12541" max="12541" width="100.140625" style="19" customWidth="1"/>
    <col min="12542" max="12542" width="12.7109375" style="19" customWidth="1"/>
    <col min="12543" max="12793" width="10.42578125" style="19"/>
    <col min="12794" max="12794" width="1.7109375" style="19" customWidth="1"/>
    <col min="12795" max="12795" width="6.7109375" style="19" customWidth="1"/>
    <col min="12796" max="12796" width="23.85546875" style="19" customWidth="1"/>
    <col min="12797" max="12797" width="100.140625" style="19" customWidth="1"/>
    <col min="12798" max="12798" width="12.7109375" style="19" customWidth="1"/>
    <col min="12799" max="13049" width="10.42578125" style="19"/>
    <col min="13050" max="13050" width="1.7109375" style="19" customWidth="1"/>
    <col min="13051" max="13051" width="6.7109375" style="19" customWidth="1"/>
    <col min="13052" max="13052" width="23.85546875" style="19" customWidth="1"/>
    <col min="13053" max="13053" width="100.140625" style="19" customWidth="1"/>
    <col min="13054" max="13054" width="12.7109375" style="19" customWidth="1"/>
    <col min="13055" max="13305" width="10.42578125" style="19"/>
    <col min="13306" max="13306" width="1.7109375" style="19" customWidth="1"/>
    <col min="13307" max="13307" width="6.7109375" style="19" customWidth="1"/>
    <col min="13308" max="13308" width="23.85546875" style="19" customWidth="1"/>
    <col min="13309" max="13309" width="100.140625" style="19" customWidth="1"/>
    <col min="13310" max="13310" width="12.7109375" style="19" customWidth="1"/>
    <col min="13311" max="13561" width="10.42578125" style="19"/>
    <col min="13562" max="13562" width="1.7109375" style="19" customWidth="1"/>
    <col min="13563" max="13563" width="6.7109375" style="19" customWidth="1"/>
    <col min="13564" max="13564" width="23.85546875" style="19" customWidth="1"/>
    <col min="13565" max="13565" width="100.140625" style="19" customWidth="1"/>
    <col min="13566" max="13566" width="12.7109375" style="19" customWidth="1"/>
    <col min="13567" max="13817" width="10.42578125" style="19"/>
    <col min="13818" max="13818" width="1.7109375" style="19" customWidth="1"/>
    <col min="13819" max="13819" width="6.7109375" style="19" customWidth="1"/>
    <col min="13820" max="13820" width="23.85546875" style="19" customWidth="1"/>
    <col min="13821" max="13821" width="100.140625" style="19" customWidth="1"/>
    <col min="13822" max="13822" width="12.7109375" style="19" customWidth="1"/>
    <col min="13823" max="14073" width="10.42578125" style="19"/>
    <col min="14074" max="14074" width="1.7109375" style="19" customWidth="1"/>
    <col min="14075" max="14075" width="6.7109375" style="19" customWidth="1"/>
    <col min="14076" max="14076" width="23.85546875" style="19" customWidth="1"/>
    <col min="14077" max="14077" width="100.140625" style="19" customWidth="1"/>
    <col min="14078" max="14078" width="12.7109375" style="19" customWidth="1"/>
    <col min="14079" max="14329" width="10.42578125" style="19"/>
    <col min="14330" max="14330" width="1.7109375" style="19" customWidth="1"/>
    <col min="14331" max="14331" width="6.7109375" style="19" customWidth="1"/>
    <col min="14332" max="14332" width="23.85546875" style="19" customWidth="1"/>
    <col min="14333" max="14333" width="100.140625" style="19" customWidth="1"/>
    <col min="14334" max="14334" width="12.7109375" style="19" customWidth="1"/>
    <col min="14335" max="14585" width="10.42578125" style="19"/>
    <col min="14586" max="14586" width="1.7109375" style="19" customWidth="1"/>
    <col min="14587" max="14587" width="6.7109375" style="19" customWidth="1"/>
    <col min="14588" max="14588" width="23.85546875" style="19" customWidth="1"/>
    <col min="14589" max="14589" width="100.140625" style="19" customWidth="1"/>
    <col min="14590" max="14590" width="12.7109375" style="19" customWidth="1"/>
    <col min="14591" max="14841" width="10.42578125" style="19"/>
    <col min="14842" max="14842" width="1.7109375" style="19" customWidth="1"/>
    <col min="14843" max="14843" width="6.7109375" style="19" customWidth="1"/>
    <col min="14844" max="14844" width="23.85546875" style="19" customWidth="1"/>
    <col min="14845" max="14845" width="100.140625" style="19" customWidth="1"/>
    <col min="14846" max="14846" width="12.7109375" style="19" customWidth="1"/>
    <col min="14847" max="15097" width="10.42578125" style="19"/>
    <col min="15098" max="15098" width="1.7109375" style="19" customWidth="1"/>
    <col min="15099" max="15099" width="6.7109375" style="19" customWidth="1"/>
    <col min="15100" max="15100" width="23.85546875" style="19" customWidth="1"/>
    <col min="15101" max="15101" width="100.140625" style="19" customWidth="1"/>
    <col min="15102" max="15102" width="12.7109375" style="19" customWidth="1"/>
    <col min="15103" max="15353" width="10.42578125" style="19"/>
    <col min="15354" max="15354" width="1.7109375" style="19" customWidth="1"/>
    <col min="15355" max="15355" width="6.7109375" style="19" customWidth="1"/>
    <col min="15356" max="15356" width="23.85546875" style="19" customWidth="1"/>
    <col min="15357" max="15357" width="100.140625" style="19" customWidth="1"/>
    <col min="15358" max="15358" width="12.7109375" style="19" customWidth="1"/>
    <col min="15359" max="15609" width="10.42578125" style="19"/>
    <col min="15610" max="15610" width="1.7109375" style="19" customWidth="1"/>
    <col min="15611" max="15611" width="6.7109375" style="19" customWidth="1"/>
    <col min="15612" max="15612" width="23.85546875" style="19" customWidth="1"/>
    <col min="15613" max="15613" width="100.140625" style="19" customWidth="1"/>
    <col min="15614" max="15614" width="12.7109375" style="19" customWidth="1"/>
    <col min="15615" max="15865" width="10.42578125" style="19"/>
    <col min="15866" max="15866" width="1.7109375" style="19" customWidth="1"/>
    <col min="15867" max="15867" width="6.7109375" style="19" customWidth="1"/>
    <col min="15868" max="15868" width="23.85546875" style="19" customWidth="1"/>
    <col min="15869" max="15869" width="100.140625" style="19" customWidth="1"/>
    <col min="15870" max="15870" width="12.7109375" style="19" customWidth="1"/>
    <col min="15871" max="16121" width="10.42578125" style="19"/>
    <col min="16122" max="16122" width="1.7109375" style="19" customWidth="1"/>
    <col min="16123" max="16123" width="6.7109375" style="19" customWidth="1"/>
    <col min="16124" max="16124" width="23.85546875" style="19" customWidth="1"/>
    <col min="16125" max="16125" width="100.140625" style="19" customWidth="1"/>
    <col min="16126" max="16126" width="12.7109375" style="19" customWidth="1"/>
    <col min="16127" max="16384" width="10.42578125" style="19"/>
  </cols>
  <sheetData>
    <row r="1" spans="2:8" ht="15" customHeight="1" x14ac:dyDescent="0.2">
      <c r="B1" s="195" t="s">
        <v>24</v>
      </c>
      <c r="C1" s="195"/>
      <c r="D1" s="195"/>
      <c r="E1" s="195"/>
      <c r="F1" s="195"/>
    </row>
    <row r="2" spans="2:8" ht="12.75" customHeight="1" x14ac:dyDescent="0.2">
      <c r="B2" s="194" t="s">
        <v>253</v>
      </c>
      <c r="C2" s="194"/>
      <c r="D2" s="194"/>
      <c r="E2" s="194"/>
      <c r="F2" s="194"/>
    </row>
    <row r="3" spans="2:8" ht="6.75" customHeight="1" x14ac:dyDescent="0.2">
      <c r="D3" s="95"/>
    </row>
    <row r="4" spans="2:8" s="96" customFormat="1" ht="33" customHeight="1" x14ac:dyDescent="0.2">
      <c r="B4" s="193" t="s">
        <v>231</v>
      </c>
      <c r="C4" s="193"/>
      <c r="D4" s="193"/>
      <c r="E4" s="193"/>
      <c r="F4" s="193"/>
    </row>
    <row r="5" spans="2:8" ht="19.5" customHeight="1" x14ac:dyDescent="0.2">
      <c r="B5" s="192" t="s">
        <v>1</v>
      </c>
      <c r="C5" s="192"/>
      <c r="D5" s="192"/>
      <c r="E5" s="192"/>
      <c r="F5" s="192"/>
    </row>
    <row r="6" spans="2:8" ht="43.5" customHeight="1" x14ac:dyDescent="0.2">
      <c r="B6" s="101" t="s">
        <v>2</v>
      </c>
      <c r="C6" s="102" t="s">
        <v>3</v>
      </c>
      <c r="D6" s="103" t="s">
        <v>4</v>
      </c>
      <c r="E6" s="102" t="s">
        <v>190</v>
      </c>
      <c r="F6" s="102" t="s">
        <v>232</v>
      </c>
    </row>
    <row r="7" spans="2:8" ht="12" customHeight="1" x14ac:dyDescent="0.2">
      <c r="B7" s="97"/>
      <c r="C7" s="98"/>
      <c r="D7" s="5" t="s">
        <v>5</v>
      </c>
      <c r="E7" s="6">
        <f>E8+E12</f>
        <v>269869.69999999995</v>
      </c>
      <c r="F7" s="6">
        <f>F8+F12</f>
        <v>280697.5</v>
      </c>
      <c r="G7" s="94"/>
      <c r="H7" s="94"/>
    </row>
    <row r="8" spans="2:8" ht="14.25" x14ac:dyDescent="0.2">
      <c r="B8" s="7" t="s">
        <v>6</v>
      </c>
      <c r="C8" s="4" t="s">
        <v>7</v>
      </c>
      <c r="D8" s="8" t="s">
        <v>8</v>
      </c>
      <c r="E8" s="9">
        <f t="shared" ref="E8:F10" si="0">E9</f>
        <v>176893.3</v>
      </c>
      <c r="F8" s="9">
        <f t="shared" si="0"/>
        <v>183317.1</v>
      </c>
      <c r="G8" s="100"/>
      <c r="H8" s="100"/>
    </row>
    <row r="9" spans="2:8" s="104" customFormat="1" ht="15" x14ac:dyDescent="0.25">
      <c r="B9" s="7" t="s">
        <v>6</v>
      </c>
      <c r="C9" s="4" t="s">
        <v>175</v>
      </c>
      <c r="D9" s="84" t="s">
        <v>176</v>
      </c>
      <c r="E9" s="105">
        <f t="shared" si="0"/>
        <v>176893.3</v>
      </c>
      <c r="F9" s="105">
        <f t="shared" si="0"/>
        <v>183317.1</v>
      </c>
    </row>
    <row r="10" spans="2:8" x14ac:dyDescent="0.2">
      <c r="B10" s="11" t="s">
        <v>9</v>
      </c>
      <c r="C10" s="12" t="s">
        <v>174</v>
      </c>
      <c r="D10" s="13" t="s">
        <v>173</v>
      </c>
      <c r="E10" s="17">
        <f t="shared" si="0"/>
        <v>176893.3</v>
      </c>
      <c r="F10" s="17">
        <f t="shared" si="0"/>
        <v>183317.1</v>
      </c>
    </row>
    <row r="11" spans="2:8" ht="38.25" x14ac:dyDescent="0.2">
      <c r="B11" s="11" t="s">
        <v>9</v>
      </c>
      <c r="C11" s="12" t="s">
        <v>171</v>
      </c>
      <c r="D11" s="13" t="s">
        <v>172</v>
      </c>
      <c r="E11" s="17">
        <v>176893.3</v>
      </c>
      <c r="F11" s="17">
        <v>183317.1</v>
      </c>
    </row>
    <row r="12" spans="2:8" ht="19.5" customHeight="1" x14ac:dyDescent="0.2">
      <c r="B12" s="7" t="s">
        <v>6</v>
      </c>
      <c r="C12" s="4" t="s">
        <v>11</v>
      </c>
      <c r="D12" s="84" t="s">
        <v>12</v>
      </c>
      <c r="E12" s="9">
        <f>E13</f>
        <v>92976.4</v>
      </c>
      <c r="F12" s="9">
        <f>F13</f>
        <v>97380.4</v>
      </c>
    </row>
    <row r="13" spans="2:8" ht="15" customHeight="1" x14ac:dyDescent="0.2">
      <c r="B13" s="11" t="s">
        <v>6</v>
      </c>
      <c r="C13" s="12" t="s">
        <v>13</v>
      </c>
      <c r="D13" s="13" t="s">
        <v>14</v>
      </c>
      <c r="E13" s="18">
        <f>E14+E17</f>
        <v>92976.4</v>
      </c>
      <c r="F13" s="18">
        <f>F14+F17</f>
        <v>97380.4</v>
      </c>
    </row>
    <row r="14" spans="2:8" ht="15" customHeight="1" x14ac:dyDescent="0.2">
      <c r="B14" s="11" t="s">
        <v>6</v>
      </c>
      <c r="C14" s="12" t="s">
        <v>213</v>
      </c>
      <c r="D14" s="13" t="s">
        <v>214</v>
      </c>
      <c r="E14" s="18">
        <f>E15</f>
        <v>62010.1</v>
      </c>
      <c r="F14" s="18">
        <f>F15</f>
        <v>65144.9</v>
      </c>
    </row>
    <row r="15" spans="2:8" x14ac:dyDescent="0.2">
      <c r="B15" s="11" t="s">
        <v>6</v>
      </c>
      <c r="C15" s="12" t="s">
        <v>217</v>
      </c>
      <c r="D15" s="13" t="s">
        <v>216</v>
      </c>
      <c r="E15" s="18">
        <f>E16</f>
        <v>62010.1</v>
      </c>
      <c r="F15" s="18">
        <f>F16</f>
        <v>65144.9</v>
      </c>
    </row>
    <row r="16" spans="2:8" ht="30" customHeight="1" x14ac:dyDescent="0.2">
      <c r="B16" s="11" t="s">
        <v>10</v>
      </c>
      <c r="C16" s="12" t="s">
        <v>215</v>
      </c>
      <c r="D16" s="13" t="s">
        <v>218</v>
      </c>
      <c r="E16" s="18">
        <v>62010.1</v>
      </c>
      <c r="F16" s="18">
        <v>65144.9</v>
      </c>
    </row>
    <row r="17" spans="1:6" x14ac:dyDescent="0.2">
      <c r="B17" s="11" t="s">
        <v>6</v>
      </c>
      <c r="C17" s="12" t="s">
        <v>141</v>
      </c>
      <c r="D17" s="13" t="s">
        <v>15</v>
      </c>
      <c r="E17" s="18">
        <f>E18+E22</f>
        <v>30966.3</v>
      </c>
      <c r="F17" s="18">
        <f>F18+F22</f>
        <v>32235.5</v>
      </c>
    </row>
    <row r="18" spans="1:6" ht="15" customHeight="1" x14ac:dyDescent="0.2">
      <c r="B18" s="11" t="s">
        <v>6</v>
      </c>
      <c r="C18" s="12" t="s">
        <v>142</v>
      </c>
      <c r="D18" s="13" t="s">
        <v>16</v>
      </c>
      <c r="E18" s="18">
        <f>E19</f>
        <v>4288.2999999999993</v>
      </c>
      <c r="F18" s="18">
        <f>F19</f>
        <v>4463.5999999999995</v>
      </c>
    </row>
    <row r="19" spans="1:6" ht="27.75" customHeight="1" x14ac:dyDescent="0.2">
      <c r="B19" s="11" t="s">
        <v>10</v>
      </c>
      <c r="C19" s="12" t="s">
        <v>143</v>
      </c>
      <c r="D19" s="13" t="s">
        <v>17</v>
      </c>
      <c r="E19" s="18">
        <f>E20+E21</f>
        <v>4288.2999999999993</v>
      </c>
      <c r="F19" s="18">
        <f>F20+F21</f>
        <v>4463.5999999999995</v>
      </c>
    </row>
    <row r="20" spans="1:6" ht="27.75" customHeight="1" x14ac:dyDescent="0.2">
      <c r="B20" s="11">
        <v>992</v>
      </c>
      <c r="C20" s="12" t="s">
        <v>144</v>
      </c>
      <c r="D20" s="13" t="s">
        <v>18</v>
      </c>
      <c r="E20" s="18">
        <v>4279.8999999999996</v>
      </c>
      <c r="F20" s="18">
        <v>4454.8999999999996</v>
      </c>
    </row>
    <row r="21" spans="1:6" ht="40.5" customHeight="1" x14ac:dyDescent="0.2">
      <c r="A21" s="1"/>
      <c r="B21" s="11" t="s">
        <v>10</v>
      </c>
      <c r="C21" s="12" t="s">
        <v>145</v>
      </c>
      <c r="D21" s="13" t="s">
        <v>19</v>
      </c>
      <c r="E21" s="18">
        <v>8.4</v>
      </c>
      <c r="F21" s="18">
        <v>8.6999999999999993</v>
      </c>
    </row>
    <row r="22" spans="1:6" ht="27" customHeight="1" x14ac:dyDescent="0.2">
      <c r="B22" s="11" t="s">
        <v>6</v>
      </c>
      <c r="C22" s="12" t="s">
        <v>146</v>
      </c>
      <c r="D22" s="13" t="s">
        <v>20</v>
      </c>
      <c r="E22" s="18">
        <f>E23</f>
        <v>26678</v>
      </c>
      <c r="F22" s="18">
        <f>F23</f>
        <v>27771.9</v>
      </c>
    </row>
    <row r="23" spans="1:6" ht="28.5" customHeight="1" x14ac:dyDescent="0.2">
      <c r="B23" s="11" t="s">
        <v>10</v>
      </c>
      <c r="C23" s="12" t="s">
        <v>147</v>
      </c>
      <c r="D23" s="13" t="s">
        <v>21</v>
      </c>
      <c r="E23" s="18">
        <f>E24+E25</f>
        <v>26678</v>
      </c>
      <c r="F23" s="18">
        <f>F24+F25</f>
        <v>27771.9</v>
      </c>
    </row>
    <row r="24" spans="1:6" ht="27" customHeight="1" x14ac:dyDescent="0.2">
      <c r="B24" s="11">
        <v>992</v>
      </c>
      <c r="C24" s="12" t="s">
        <v>148</v>
      </c>
      <c r="D24" s="13" t="s">
        <v>22</v>
      </c>
      <c r="E24" s="18">
        <v>15046.1</v>
      </c>
      <c r="F24" s="18">
        <v>15663.1</v>
      </c>
    </row>
    <row r="25" spans="1:6" ht="28.5" customHeight="1" x14ac:dyDescent="0.2">
      <c r="B25" s="20">
        <v>992</v>
      </c>
      <c r="C25" s="85" t="s">
        <v>149</v>
      </c>
      <c r="D25" s="86" t="s">
        <v>23</v>
      </c>
      <c r="E25" s="18">
        <v>11631.9</v>
      </c>
      <c r="F25" s="18">
        <v>12108.8</v>
      </c>
    </row>
  </sheetData>
  <mergeCells count="4">
    <mergeCell ref="B5:F5"/>
    <mergeCell ref="B4:F4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"/>
  <sheetViews>
    <sheetView zoomScaleNormal="100" workbookViewId="0">
      <selection activeCell="F6" sqref="F6"/>
    </sheetView>
  </sheetViews>
  <sheetFormatPr defaultColWidth="9.140625" defaultRowHeight="15" x14ac:dyDescent="0.25"/>
  <cols>
    <col min="1" max="1" width="1.42578125" style="22" customWidth="1"/>
    <col min="2" max="2" width="90.42578125" style="75" customWidth="1"/>
    <col min="3" max="3" width="5.7109375" style="24" customWidth="1"/>
    <col min="4" max="4" width="8.5703125" style="25" customWidth="1"/>
    <col min="5" max="5" width="11.28515625" style="26" customWidth="1"/>
    <col min="6" max="6" width="7.42578125" style="24" customWidth="1"/>
    <col min="7" max="7" width="11.85546875" style="72" customWidth="1"/>
    <col min="8" max="16384" width="9.140625" style="23"/>
  </cols>
  <sheetData>
    <row r="1" spans="1:8" x14ac:dyDescent="0.25">
      <c r="B1" s="197" t="s">
        <v>191</v>
      </c>
      <c r="C1" s="197"/>
      <c r="D1" s="197"/>
      <c r="E1" s="197"/>
      <c r="F1" s="197"/>
      <c r="G1" s="197"/>
    </row>
    <row r="2" spans="1:8" ht="13.5" customHeight="1" x14ac:dyDescent="0.25">
      <c r="A2" s="3"/>
      <c r="B2" s="198" t="s">
        <v>253</v>
      </c>
      <c r="C2" s="198"/>
      <c r="D2" s="198"/>
      <c r="E2" s="198"/>
      <c r="F2" s="198"/>
      <c r="G2" s="198"/>
    </row>
    <row r="3" spans="1:8" ht="21" customHeight="1" x14ac:dyDescent="0.25">
      <c r="A3" s="3"/>
      <c r="B3" s="199" t="s">
        <v>233</v>
      </c>
      <c r="C3" s="199"/>
      <c r="D3" s="199"/>
      <c r="E3" s="199"/>
      <c r="F3" s="199"/>
      <c r="G3" s="199"/>
    </row>
    <row r="4" spans="1:8" ht="21" customHeight="1" x14ac:dyDescent="0.25">
      <c r="A4" s="3"/>
      <c r="B4" s="199"/>
      <c r="C4" s="199"/>
      <c r="D4" s="199"/>
      <c r="E4" s="199"/>
      <c r="F4" s="199"/>
      <c r="G4" s="199"/>
    </row>
    <row r="5" spans="1:8" ht="18" customHeight="1" x14ac:dyDescent="0.25">
      <c r="A5" s="3" t="s">
        <v>28</v>
      </c>
      <c r="B5" s="196" t="s">
        <v>1</v>
      </c>
      <c r="C5" s="196"/>
      <c r="D5" s="196"/>
      <c r="E5" s="196"/>
      <c r="F5" s="196"/>
      <c r="G5" s="196"/>
    </row>
    <row r="6" spans="1:8" s="51" customFormat="1" ht="49.5" customHeight="1" x14ac:dyDescent="0.2">
      <c r="A6" s="28"/>
      <c r="B6" s="47"/>
      <c r="C6" s="149" t="s">
        <v>108</v>
      </c>
      <c r="D6" s="29" t="s">
        <v>109</v>
      </c>
      <c r="E6" s="29" t="s">
        <v>110</v>
      </c>
      <c r="F6" s="29" t="s">
        <v>111</v>
      </c>
      <c r="G6" s="30" t="s">
        <v>188</v>
      </c>
    </row>
    <row r="7" spans="1:8" ht="18" customHeight="1" x14ac:dyDescent="0.25">
      <c r="A7" s="3"/>
      <c r="B7" s="76" t="s">
        <v>112</v>
      </c>
      <c r="C7" s="52"/>
      <c r="D7" s="53"/>
      <c r="E7" s="54"/>
      <c r="F7" s="52"/>
      <c r="G7" s="107">
        <f>G8+G22</f>
        <v>260254.50000000003</v>
      </c>
      <c r="H7" s="93"/>
    </row>
    <row r="8" spans="1:8" s="59" customFormat="1" ht="30" customHeight="1" x14ac:dyDescent="0.25">
      <c r="A8" s="55"/>
      <c r="B8" s="21" t="s">
        <v>113</v>
      </c>
      <c r="C8" s="56">
        <v>976</v>
      </c>
      <c r="D8" s="57"/>
      <c r="E8" s="58"/>
      <c r="F8" s="56"/>
      <c r="G8" s="107">
        <f>G9</f>
        <v>6267.7</v>
      </c>
    </row>
    <row r="9" spans="1:8" ht="14.25" customHeight="1" x14ac:dyDescent="0.25">
      <c r="A9" s="3"/>
      <c r="B9" s="40" t="s">
        <v>29</v>
      </c>
      <c r="C9" s="37">
        <v>976</v>
      </c>
      <c r="D9" s="31" t="s">
        <v>30</v>
      </c>
      <c r="E9" s="31"/>
      <c r="F9" s="37"/>
      <c r="G9" s="106">
        <f>G10+G13</f>
        <v>6267.7</v>
      </c>
    </row>
    <row r="10" spans="1:8" s="73" customFormat="1" ht="25.5" customHeight="1" x14ac:dyDescent="0.2">
      <c r="A10" s="33"/>
      <c r="B10" s="40" t="s">
        <v>31</v>
      </c>
      <c r="C10" s="37">
        <v>976</v>
      </c>
      <c r="D10" s="31" t="s">
        <v>32</v>
      </c>
      <c r="E10" s="31"/>
      <c r="F10" s="37"/>
      <c r="G10" s="106">
        <f t="shared" ref="G10:G11" si="0">G11</f>
        <v>1474.3</v>
      </c>
    </row>
    <row r="11" spans="1:8" ht="15" customHeight="1" x14ac:dyDescent="0.25">
      <c r="A11" s="33"/>
      <c r="B11" s="40" t="s">
        <v>33</v>
      </c>
      <c r="C11" s="37">
        <v>976</v>
      </c>
      <c r="D11" s="31" t="s">
        <v>32</v>
      </c>
      <c r="E11" s="31" t="s">
        <v>34</v>
      </c>
      <c r="F11" s="37"/>
      <c r="G11" s="106">
        <f t="shared" si="0"/>
        <v>1474.3</v>
      </c>
    </row>
    <row r="12" spans="1:8" ht="41.25" customHeight="1" x14ac:dyDescent="0.25">
      <c r="A12" s="3"/>
      <c r="B12" s="41" t="s">
        <v>35</v>
      </c>
      <c r="C12" s="38">
        <v>976</v>
      </c>
      <c r="D12" s="34" t="s">
        <v>32</v>
      </c>
      <c r="E12" s="34" t="s">
        <v>34</v>
      </c>
      <c r="F12" s="38">
        <v>100</v>
      </c>
      <c r="G12" s="35">
        <v>1474.3</v>
      </c>
    </row>
    <row r="13" spans="1:8" s="73" customFormat="1" ht="26.25" customHeight="1" x14ac:dyDescent="0.2">
      <c r="A13" s="89"/>
      <c r="B13" s="40" t="s">
        <v>114</v>
      </c>
      <c r="C13" s="37">
        <v>976</v>
      </c>
      <c r="D13" s="31" t="s">
        <v>36</v>
      </c>
      <c r="E13" s="31"/>
      <c r="F13" s="37"/>
      <c r="G13" s="106">
        <f>G14+G16+G20</f>
        <v>4793.3999999999996</v>
      </c>
    </row>
    <row r="14" spans="1:8" ht="27" customHeight="1" x14ac:dyDescent="0.25">
      <c r="A14" s="3"/>
      <c r="B14" s="40" t="s">
        <v>115</v>
      </c>
      <c r="C14" s="37">
        <v>976</v>
      </c>
      <c r="D14" s="31" t="s">
        <v>36</v>
      </c>
      <c r="E14" s="31" t="s">
        <v>37</v>
      </c>
      <c r="F14" s="37"/>
      <c r="G14" s="106">
        <f>G15</f>
        <v>164.7</v>
      </c>
    </row>
    <row r="15" spans="1:8" ht="42" customHeight="1" x14ac:dyDescent="0.25">
      <c r="A15" s="3"/>
      <c r="B15" s="41" t="s">
        <v>35</v>
      </c>
      <c r="C15" s="38">
        <v>976</v>
      </c>
      <c r="D15" s="34" t="s">
        <v>36</v>
      </c>
      <c r="E15" s="34" t="s">
        <v>37</v>
      </c>
      <c r="F15" s="38">
        <v>100</v>
      </c>
      <c r="G15" s="15">
        <v>164.7</v>
      </c>
    </row>
    <row r="16" spans="1:8" ht="15.75" customHeight="1" x14ac:dyDescent="0.25">
      <c r="A16" s="3"/>
      <c r="B16" s="40" t="s">
        <v>38</v>
      </c>
      <c r="C16" s="60">
        <v>976</v>
      </c>
      <c r="D16" s="31" t="s">
        <v>36</v>
      </c>
      <c r="E16" s="31" t="s">
        <v>39</v>
      </c>
      <c r="F16" s="60"/>
      <c r="G16" s="106">
        <f>G17+G18+G19</f>
        <v>4544.7</v>
      </c>
    </row>
    <row r="17" spans="1:7" ht="41.25" customHeight="1" x14ac:dyDescent="0.25">
      <c r="A17" s="3"/>
      <c r="B17" s="41" t="s">
        <v>35</v>
      </c>
      <c r="C17" s="61">
        <v>976</v>
      </c>
      <c r="D17" s="34" t="s">
        <v>36</v>
      </c>
      <c r="E17" s="34" t="s">
        <v>39</v>
      </c>
      <c r="F17" s="61">
        <v>100</v>
      </c>
      <c r="G17" s="15">
        <v>2921.7</v>
      </c>
    </row>
    <row r="18" spans="1:7" ht="12.75" customHeight="1" x14ac:dyDescent="0.25">
      <c r="A18" s="3"/>
      <c r="B18" s="41" t="s">
        <v>168</v>
      </c>
      <c r="C18" s="38">
        <v>976</v>
      </c>
      <c r="D18" s="34" t="s">
        <v>36</v>
      </c>
      <c r="E18" s="34" t="s">
        <v>39</v>
      </c>
      <c r="F18" s="38">
        <v>200</v>
      </c>
      <c r="G18" s="15">
        <v>1618</v>
      </c>
    </row>
    <row r="19" spans="1:7" s="66" customFormat="1" ht="15.75" customHeight="1" x14ac:dyDescent="0.25">
      <c r="A19" s="62"/>
      <c r="B19" s="42" t="s">
        <v>41</v>
      </c>
      <c r="C19" s="63">
        <v>976</v>
      </c>
      <c r="D19" s="64" t="s">
        <v>36</v>
      </c>
      <c r="E19" s="34" t="s">
        <v>39</v>
      </c>
      <c r="F19" s="65">
        <v>800</v>
      </c>
      <c r="G19" s="110">
        <v>5</v>
      </c>
    </row>
    <row r="20" spans="1:7" ht="26.25" customHeight="1" x14ac:dyDescent="0.25">
      <c r="A20" s="3"/>
      <c r="B20" s="40" t="s">
        <v>42</v>
      </c>
      <c r="C20" s="67">
        <v>976</v>
      </c>
      <c r="D20" s="31" t="s">
        <v>36</v>
      </c>
      <c r="E20" s="31" t="s">
        <v>43</v>
      </c>
      <c r="F20" s="38"/>
      <c r="G20" s="106">
        <f>G21</f>
        <v>84</v>
      </c>
    </row>
    <row r="21" spans="1:7" ht="14.25" customHeight="1" x14ac:dyDescent="0.25">
      <c r="A21" s="3"/>
      <c r="B21" s="42" t="s">
        <v>41</v>
      </c>
      <c r="C21" s="38">
        <v>976</v>
      </c>
      <c r="D21" s="34" t="s">
        <v>36</v>
      </c>
      <c r="E21" s="34" t="s">
        <v>43</v>
      </c>
      <c r="F21" s="38">
        <v>800</v>
      </c>
      <c r="G21" s="15">
        <v>84</v>
      </c>
    </row>
    <row r="22" spans="1:7" ht="31.5" customHeight="1" x14ac:dyDescent="0.25">
      <c r="A22" s="3"/>
      <c r="B22" s="21" t="s">
        <v>116</v>
      </c>
      <c r="C22" s="37">
        <v>992</v>
      </c>
      <c r="D22" s="68"/>
      <c r="E22" s="68"/>
      <c r="F22" s="60"/>
      <c r="G22" s="109">
        <f>G23+G51+G61+G81+G98+G102+G115+G47+G112</f>
        <v>253986.80000000002</v>
      </c>
    </row>
    <row r="23" spans="1:7" ht="15.75" customHeight="1" x14ac:dyDescent="0.25">
      <c r="A23" s="3"/>
      <c r="B23" s="40" t="s">
        <v>29</v>
      </c>
      <c r="C23" s="37">
        <v>992</v>
      </c>
      <c r="D23" s="31" t="s">
        <v>30</v>
      </c>
      <c r="E23" s="31"/>
      <c r="F23" s="37"/>
      <c r="G23" s="108">
        <f>G24+G34+G37</f>
        <v>46139.6</v>
      </c>
    </row>
    <row r="24" spans="1:7" s="73" customFormat="1" ht="26.25" customHeight="1" x14ac:dyDescent="0.2">
      <c r="A24" s="33"/>
      <c r="B24" s="40" t="s">
        <v>117</v>
      </c>
      <c r="C24" s="37">
        <v>992</v>
      </c>
      <c r="D24" s="31" t="s">
        <v>44</v>
      </c>
      <c r="E24" s="31"/>
      <c r="F24" s="37"/>
      <c r="G24" s="106">
        <f>G25+G27+G31</f>
        <v>45289.4</v>
      </c>
    </row>
    <row r="25" spans="1:7" ht="18.75" customHeight="1" x14ac:dyDescent="0.25">
      <c r="A25" s="3"/>
      <c r="B25" s="40" t="s">
        <v>45</v>
      </c>
      <c r="C25" s="37">
        <v>992</v>
      </c>
      <c r="D25" s="31" t="s">
        <v>44</v>
      </c>
      <c r="E25" s="31" t="s">
        <v>46</v>
      </c>
      <c r="F25" s="37"/>
      <c r="G25" s="106">
        <f>G26</f>
        <v>1474.3</v>
      </c>
    </row>
    <row r="26" spans="1:7" s="69" customFormat="1" ht="41.25" customHeight="1" x14ac:dyDescent="0.2">
      <c r="A26" s="3"/>
      <c r="B26" s="41" t="s">
        <v>35</v>
      </c>
      <c r="C26" s="38">
        <v>992</v>
      </c>
      <c r="D26" s="34" t="s">
        <v>44</v>
      </c>
      <c r="E26" s="34" t="s">
        <v>46</v>
      </c>
      <c r="F26" s="38">
        <v>100</v>
      </c>
      <c r="G26" s="35">
        <v>1474.3</v>
      </c>
    </row>
    <row r="27" spans="1:7" ht="16.5" customHeight="1" x14ac:dyDescent="0.25">
      <c r="A27" s="3"/>
      <c r="B27" s="40" t="s">
        <v>47</v>
      </c>
      <c r="C27" s="37">
        <v>992</v>
      </c>
      <c r="D27" s="31" t="s">
        <v>44</v>
      </c>
      <c r="E27" s="31" t="s">
        <v>48</v>
      </c>
      <c r="F27" s="38"/>
      <c r="G27" s="106">
        <f>G28+G29+G30</f>
        <v>39704.9</v>
      </c>
    </row>
    <row r="28" spans="1:7" ht="40.5" customHeight="1" x14ac:dyDescent="0.25">
      <c r="A28" s="3"/>
      <c r="B28" s="41" t="s">
        <v>35</v>
      </c>
      <c r="C28" s="38">
        <v>992</v>
      </c>
      <c r="D28" s="34" t="s">
        <v>44</v>
      </c>
      <c r="E28" s="34" t="s">
        <v>48</v>
      </c>
      <c r="F28" s="38">
        <v>100</v>
      </c>
      <c r="G28" s="111">
        <v>23786.9</v>
      </c>
    </row>
    <row r="29" spans="1:7" ht="16.5" customHeight="1" x14ac:dyDescent="0.25">
      <c r="A29" s="3"/>
      <c r="B29" s="41" t="s">
        <v>168</v>
      </c>
      <c r="C29" s="38">
        <v>992</v>
      </c>
      <c r="D29" s="34" t="s">
        <v>44</v>
      </c>
      <c r="E29" s="34" t="s">
        <v>48</v>
      </c>
      <c r="F29" s="38">
        <v>200</v>
      </c>
      <c r="G29" s="111">
        <v>15888</v>
      </c>
    </row>
    <row r="30" spans="1:7" ht="16.5" customHeight="1" x14ac:dyDescent="0.25">
      <c r="A30" s="3"/>
      <c r="B30" s="42" t="s">
        <v>41</v>
      </c>
      <c r="C30" s="38">
        <v>992</v>
      </c>
      <c r="D30" s="34" t="s">
        <v>44</v>
      </c>
      <c r="E30" s="34" t="s">
        <v>48</v>
      </c>
      <c r="F30" s="38">
        <v>800</v>
      </c>
      <c r="G30" s="111">
        <v>30</v>
      </c>
    </row>
    <row r="31" spans="1:7" s="72" customFormat="1" ht="34.5" customHeight="1" x14ac:dyDescent="0.25">
      <c r="A31" s="3"/>
      <c r="B31" s="43" t="s">
        <v>222</v>
      </c>
      <c r="C31" s="70" t="s">
        <v>10</v>
      </c>
      <c r="D31" s="31" t="s">
        <v>44</v>
      </c>
      <c r="E31" s="31" t="s">
        <v>49</v>
      </c>
      <c r="F31" s="38"/>
      <c r="G31" s="108">
        <f>G32+G33</f>
        <v>4110.2</v>
      </c>
    </row>
    <row r="32" spans="1:7" s="72" customFormat="1" ht="42" customHeight="1" x14ac:dyDescent="0.25">
      <c r="A32" s="3"/>
      <c r="B32" s="41" t="s">
        <v>35</v>
      </c>
      <c r="C32" s="38">
        <v>992</v>
      </c>
      <c r="D32" s="34" t="s">
        <v>44</v>
      </c>
      <c r="E32" s="34" t="s">
        <v>49</v>
      </c>
      <c r="F32" s="38">
        <v>100</v>
      </c>
      <c r="G32" s="111">
        <v>3873.8</v>
      </c>
    </row>
    <row r="33" spans="1:7" s="72" customFormat="1" ht="15" customHeight="1" x14ac:dyDescent="0.25">
      <c r="A33" s="3"/>
      <c r="B33" s="41" t="s">
        <v>168</v>
      </c>
      <c r="C33" s="38">
        <v>992</v>
      </c>
      <c r="D33" s="34" t="s">
        <v>44</v>
      </c>
      <c r="E33" s="34" t="s">
        <v>49</v>
      </c>
      <c r="F33" s="38">
        <v>200</v>
      </c>
      <c r="G33" s="111">
        <v>236.4</v>
      </c>
    </row>
    <row r="34" spans="1:7" s="73" customFormat="1" ht="13.5" customHeight="1" x14ac:dyDescent="0.2">
      <c r="A34" s="33"/>
      <c r="B34" s="40" t="s">
        <v>202</v>
      </c>
      <c r="C34" s="37">
        <v>992</v>
      </c>
      <c r="D34" s="31" t="s">
        <v>50</v>
      </c>
      <c r="E34" s="31"/>
      <c r="F34" s="37"/>
      <c r="G34" s="106">
        <f>G35</f>
        <v>150</v>
      </c>
    </row>
    <row r="35" spans="1:7" s="73" customFormat="1" ht="13.5" customHeight="1" x14ac:dyDescent="0.2">
      <c r="A35" s="33"/>
      <c r="B35" s="40" t="s">
        <v>118</v>
      </c>
      <c r="C35" s="37">
        <v>992</v>
      </c>
      <c r="D35" s="31" t="s">
        <v>50</v>
      </c>
      <c r="E35" s="31" t="s">
        <v>51</v>
      </c>
      <c r="F35" s="37"/>
      <c r="G35" s="106">
        <f t="shared" ref="G35" si="1">G36</f>
        <v>150</v>
      </c>
    </row>
    <row r="36" spans="1:7" ht="13.5" customHeight="1" x14ac:dyDescent="0.25">
      <c r="A36" s="3"/>
      <c r="B36" s="42" t="s">
        <v>41</v>
      </c>
      <c r="C36" s="38">
        <v>992</v>
      </c>
      <c r="D36" s="34" t="s">
        <v>50</v>
      </c>
      <c r="E36" s="34" t="s">
        <v>51</v>
      </c>
      <c r="F36" s="38">
        <v>800</v>
      </c>
      <c r="G36" s="15">
        <v>150</v>
      </c>
    </row>
    <row r="37" spans="1:7" s="73" customFormat="1" ht="15.75" customHeight="1" x14ac:dyDescent="0.2">
      <c r="A37" s="33"/>
      <c r="B37" s="40" t="s">
        <v>204</v>
      </c>
      <c r="C37" s="37">
        <v>992</v>
      </c>
      <c r="D37" s="31" t="s">
        <v>52</v>
      </c>
      <c r="E37" s="31"/>
      <c r="F37" s="37"/>
      <c r="G37" s="106">
        <f>G38+G40+G42+G45</f>
        <v>700.2</v>
      </c>
    </row>
    <row r="38" spans="1:7" ht="24.75" customHeight="1" x14ac:dyDescent="0.25">
      <c r="A38" s="3"/>
      <c r="B38" s="40" t="s">
        <v>53</v>
      </c>
      <c r="C38" s="37">
        <v>992</v>
      </c>
      <c r="D38" s="31" t="s">
        <v>52</v>
      </c>
      <c r="E38" s="31" t="s">
        <v>54</v>
      </c>
      <c r="F38" s="38"/>
      <c r="G38" s="106">
        <f>G39</f>
        <v>190.9</v>
      </c>
    </row>
    <row r="39" spans="1:7" ht="12.75" customHeight="1" x14ac:dyDescent="0.25">
      <c r="A39" s="3"/>
      <c r="B39" s="41" t="s">
        <v>168</v>
      </c>
      <c r="C39" s="38">
        <v>992</v>
      </c>
      <c r="D39" s="34" t="s">
        <v>52</v>
      </c>
      <c r="E39" s="34" t="s">
        <v>54</v>
      </c>
      <c r="F39" s="38">
        <v>200</v>
      </c>
      <c r="G39" s="15">
        <v>190.9</v>
      </c>
    </row>
    <row r="40" spans="1:7" ht="14.25" customHeight="1" x14ac:dyDescent="0.25">
      <c r="A40" s="3"/>
      <c r="B40" s="45" t="s">
        <v>55</v>
      </c>
      <c r="C40" s="37">
        <v>992</v>
      </c>
      <c r="D40" s="31" t="s">
        <v>52</v>
      </c>
      <c r="E40" s="31" t="s">
        <v>56</v>
      </c>
      <c r="F40" s="38"/>
      <c r="G40" s="106">
        <f>G41</f>
        <v>480</v>
      </c>
    </row>
    <row r="41" spans="1:7" ht="15.75" customHeight="1" x14ac:dyDescent="0.25">
      <c r="A41" s="3"/>
      <c r="B41" s="41" t="s">
        <v>168</v>
      </c>
      <c r="C41" s="38">
        <v>992</v>
      </c>
      <c r="D41" s="34" t="s">
        <v>52</v>
      </c>
      <c r="E41" s="34" t="s">
        <v>56</v>
      </c>
      <c r="F41" s="38">
        <v>200</v>
      </c>
      <c r="G41" s="15">
        <v>480</v>
      </c>
    </row>
    <row r="42" spans="1:7" s="27" customFormat="1" ht="30" customHeight="1" x14ac:dyDescent="0.25">
      <c r="A42" s="3"/>
      <c r="B42" s="40" t="s">
        <v>57</v>
      </c>
      <c r="C42" s="31" t="s">
        <v>10</v>
      </c>
      <c r="D42" s="31" t="s">
        <v>52</v>
      </c>
      <c r="E42" s="31" t="s">
        <v>58</v>
      </c>
      <c r="F42" s="34"/>
      <c r="G42" s="32">
        <f>G43</f>
        <v>8.1</v>
      </c>
    </row>
    <row r="43" spans="1:7" s="27" customFormat="1" ht="15.75" customHeight="1" x14ac:dyDescent="0.25">
      <c r="A43" s="3"/>
      <c r="B43" s="44" t="s">
        <v>59</v>
      </c>
      <c r="C43" s="34" t="s">
        <v>10</v>
      </c>
      <c r="D43" s="34" t="s">
        <v>52</v>
      </c>
      <c r="E43" s="34" t="s">
        <v>58</v>
      </c>
      <c r="F43" s="34"/>
      <c r="G43" s="32">
        <f>G44</f>
        <v>8.1</v>
      </c>
    </row>
    <row r="44" spans="1:7" s="27" customFormat="1" ht="13.5" customHeight="1" x14ac:dyDescent="0.25">
      <c r="A44" s="3"/>
      <c r="B44" s="41" t="s">
        <v>168</v>
      </c>
      <c r="C44" s="34" t="s">
        <v>10</v>
      </c>
      <c r="D44" s="34" t="s">
        <v>52</v>
      </c>
      <c r="E44" s="34" t="s">
        <v>58</v>
      </c>
      <c r="F44" s="34" t="s">
        <v>40</v>
      </c>
      <c r="G44" s="35">
        <v>8.1</v>
      </c>
    </row>
    <row r="45" spans="1:7" s="27" customFormat="1" ht="13.5" customHeight="1" x14ac:dyDescent="0.25">
      <c r="A45" s="3"/>
      <c r="B45" s="40" t="s">
        <v>242</v>
      </c>
      <c r="C45" s="31" t="s">
        <v>10</v>
      </c>
      <c r="D45" s="31" t="s">
        <v>52</v>
      </c>
      <c r="E45" s="31" t="s">
        <v>241</v>
      </c>
      <c r="F45" s="31"/>
      <c r="G45" s="32">
        <f>G46</f>
        <v>21.2</v>
      </c>
    </row>
    <row r="46" spans="1:7" s="27" customFormat="1" ht="13.5" customHeight="1" x14ac:dyDescent="0.25">
      <c r="A46" s="3"/>
      <c r="B46" s="41" t="s">
        <v>168</v>
      </c>
      <c r="C46" s="34" t="s">
        <v>10</v>
      </c>
      <c r="D46" s="34" t="s">
        <v>52</v>
      </c>
      <c r="E46" s="34" t="s">
        <v>241</v>
      </c>
      <c r="F46" s="34" t="s">
        <v>40</v>
      </c>
      <c r="G46" s="35">
        <v>21.2</v>
      </c>
    </row>
    <row r="47" spans="1:7" s="27" customFormat="1" ht="16.5" customHeight="1" x14ac:dyDescent="0.25">
      <c r="A47" s="3"/>
      <c r="B47" s="40" t="s">
        <v>60</v>
      </c>
      <c r="C47" s="37">
        <v>992</v>
      </c>
      <c r="D47" s="31" t="s">
        <v>61</v>
      </c>
      <c r="E47" s="31"/>
      <c r="F47" s="37"/>
      <c r="G47" s="106">
        <f t="shared" ref="G47:G49" si="2">G48</f>
        <v>226.1</v>
      </c>
    </row>
    <row r="48" spans="1:7" s="36" customFormat="1" ht="27.75" customHeight="1" x14ac:dyDescent="0.25">
      <c r="A48" s="33"/>
      <c r="B48" s="134" t="s">
        <v>220</v>
      </c>
      <c r="C48" s="37">
        <v>992</v>
      </c>
      <c r="D48" s="31" t="s">
        <v>221</v>
      </c>
      <c r="E48" s="31"/>
      <c r="F48" s="37"/>
      <c r="G48" s="106">
        <f t="shared" si="2"/>
        <v>226.1</v>
      </c>
    </row>
    <row r="49" spans="1:7" ht="26.25" customHeight="1" x14ac:dyDescent="0.25">
      <c r="A49" s="3"/>
      <c r="B49" s="40" t="s">
        <v>119</v>
      </c>
      <c r="C49" s="37">
        <v>992</v>
      </c>
      <c r="D49" s="31" t="s">
        <v>221</v>
      </c>
      <c r="E49" s="31" t="s">
        <v>62</v>
      </c>
      <c r="F49" s="38"/>
      <c r="G49" s="106">
        <f t="shared" si="2"/>
        <v>226.1</v>
      </c>
    </row>
    <row r="50" spans="1:7" ht="14.25" customHeight="1" x14ac:dyDescent="0.25">
      <c r="A50" s="3"/>
      <c r="B50" s="41" t="s">
        <v>168</v>
      </c>
      <c r="C50" s="38">
        <v>992</v>
      </c>
      <c r="D50" s="34" t="s">
        <v>221</v>
      </c>
      <c r="E50" s="34" t="s">
        <v>62</v>
      </c>
      <c r="F50" s="38">
        <v>200</v>
      </c>
      <c r="G50" s="15">
        <v>226.1</v>
      </c>
    </row>
    <row r="51" spans="1:7" s="73" customFormat="1" ht="14.25" customHeight="1" x14ac:dyDescent="0.2">
      <c r="A51" s="33"/>
      <c r="B51" s="40" t="s">
        <v>63</v>
      </c>
      <c r="C51" s="37">
        <v>992</v>
      </c>
      <c r="D51" s="31" t="s">
        <v>64</v>
      </c>
      <c r="E51" s="31"/>
      <c r="F51" s="38"/>
      <c r="G51" s="106">
        <f>G55+G52+G58</f>
        <v>36532.600000000006</v>
      </c>
    </row>
    <row r="52" spans="1:7" s="73" customFormat="1" ht="14.25" customHeight="1" x14ac:dyDescent="0.2">
      <c r="A52" s="33"/>
      <c r="B52" s="40" t="s">
        <v>177</v>
      </c>
      <c r="C52" s="37">
        <v>992</v>
      </c>
      <c r="D52" s="31" t="s">
        <v>178</v>
      </c>
      <c r="E52" s="31" t="s">
        <v>179</v>
      </c>
      <c r="F52" s="37"/>
      <c r="G52" s="106">
        <f>G53</f>
        <v>1913.4</v>
      </c>
    </row>
    <row r="53" spans="1:7" s="73" customFormat="1" ht="14.25" customHeight="1" x14ac:dyDescent="0.2">
      <c r="A53" s="33"/>
      <c r="B53" s="41" t="s">
        <v>180</v>
      </c>
      <c r="C53" s="38">
        <v>992</v>
      </c>
      <c r="D53" s="34" t="s">
        <v>178</v>
      </c>
      <c r="E53" s="34" t="s">
        <v>179</v>
      </c>
      <c r="F53" s="38"/>
      <c r="G53" s="15">
        <f>G54</f>
        <v>1913.4</v>
      </c>
    </row>
    <row r="54" spans="1:7" s="73" customFormat="1" ht="14.25" customHeight="1" x14ac:dyDescent="0.2">
      <c r="A54" s="33"/>
      <c r="B54" s="41" t="s">
        <v>168</v>
      </c>
      <c r="C54" s="38">
        <v>992</v>
      </c>
      <c r="D54" s="34" t="s">
        <v>178</v>
      </c>
      <c r="E54" s="34" t="s">
        <v>179</v>
      </c>
      <c r="F54" s="38">
        <v>200</v>
      </c>
      <c r="G54" s="15">
        <v>1913.4</v>
      </c>
    </row>
    <row r="55" spans="1:7" s="73" customFormat="1" ht="13.5" customHeight="1" x14ac:dyDescent="0.2">
      <c r="A55" s="33"/>
      <c r="B55" s="40" t="s">
        <v>65</v>
      </c>
      <c r="C55" s="37">
        <v>992</v>
      </c>
      <c r="D55" s="31" t="s">
        <v>66</v>
      </c>
      <c r="E55" s="31"/>
      <c r="F55" s="37"/>
      <c r="G55" s="106">
        <f>G56</f>
        <v>34613.9</v>
      </c>
    </row>
    <row r="56" spans="1:7" s="73" customFormat="1" ht="30" customHeight="1" x14ac:dyDescent="0.2">
      <c r="A56" s="33"/>
      <c r="B56" s="46" t="s">
        <v>139</v>
      </c>
      <c r="C56" s="37">
        <v>992</v>
      </c>
      <c r="D56" s="31" t="s">
        <v>66</v>
      </c>
      <c r="E56" s="31" t="s">
        <v>67</v>
      </c>
      <c r="F56" s="37"/>
      <c r="G56" s="106">
        <f>G57</f>
        <v>34613.9</v>
      </c>
    </row>
    <row r="57" spans="1:7" ht="17.25" customHeight="1" x14ac:dyDescent="0.25">
      <c r="A57" s="3"/>
      <c r="B57" s="41" t="s">
        <v>168</v>
      </c>
      <c r="C57" s="38">
        <v>992</v>
      </c>
      <c r="D57" s="34" t="s">
        <v>66</v>
      </c>
      <c r="E57" s="34" t="s">
        <v>67</v>
      </c>
      <c r="F57" s="38">
        <v>200</v>
      </c>
      <c r="G57" s="15">
        <v>34613.9</v>
      </c>
    </row>
    <row r="58" spans="1:7" ht="17.25" customHeight="1" x14ac:dyDescent="0.25">
      <c r="A58" s="3"/>
      <c r="B58" s="157" t="s">
        <v>236</v>
      </c>
      <c r="C58" s="151">
        <v>992</v>
      </c>
      <c r="D58" s="152" t="s">
        <v>237</v>
      </c>
      <c r="E58" s="152"/>
      <c r="F58" s="151"/>
      <c r="G58" s="106">
        <f>G59</f>
        <v>5.3</v>
      </c>
    </row>
    <row r="59" spans="1:7" ht="17.25" customHeight="1" x14ac:dyDescent="0.25">
      <c r="A59" s="3"/>
      <c r="B59" s="153" t="s">
        <v>240</v>
      </c>
      <c r="C59" s="151">
        <v>992</v>
      </c>
      <c r="D59" s="152" t="s">
        <v>237</v>
      </c>
      <c r="E59" s="152" t="s">
        <v>238</v>
      </c>
      <c r="F59" s="151"/>
      <c r="G59" s="106">
        <f>G60</f>
        <v>5.3</v>
      </c>
    </row>
    <row r="60" spans="1:7" ht="17.25" customHeight="1" x14ac:dyDescent="0.25">
      <c r="A60" s="3"/>
      <c r="B60" s="154" t="s">
        <v>239</v>
      </c>
      <c r="C60" s="155">
        <v>992</v>
      </c>
      <c r="D60" s="156" t="s">
        <v>237</v>
      </c>
      <c r="E60" s="156" t="s">
        <v>238</v>
      </c>
      <c r="F60" s="155">
        <v>200</v>
      </c>
      <c r="G60" s="15">
        <v>5.3</v>
      </c>
    </row>
    <row r="61" spans="1:7" s="72" customFormat="1" ht="12.75" customHeight="1" x14ac:dyDescent="0.25">
      <c r="A61" s="3"/>
      <c r="B61" s="40" t="s">
        <v>68</v>
      </c>
      <c r="C61" s="37">
        <v>992</v>
      </c>
      <c r="D61" s="31" t="s">
        <v>69</v>
      </c>
      <c r="E61" s="74"/>
      <c r="F61" s="37"/>
      <c r="G61" s="106">
        <f>G65+G62</f>
        <v>131194.20000000001</v>
      </c>
    </row>
    <row r="62" spans="1:7" s="71" customFormat="1" ht="15.75" customHeight="1" x14ac:dyDescent="0.25">
      <c r="A62" s="10"/>
      <c r="B62" s="91" t="s">
        <v>162</v>
      </c>
      <c r="C62" s="37">
        <v>992</v>
      </c>
      <c r="D62" s="37" t="s">
        <v>163</v>
      </c>
      <c r="E62" s="31"/>
      <c r="F62" s="31"/>
      <c r="G62" s="32">
        <f>G63</f>
        <v>280</v>
      </c>
    </row>
    <row r="63" spans="1:7" s="71" customFormat="1" ht="15.75" customHeight="1" x14ac:dyDescent="0.25">
      <c r="A63" s="10"/>
      <c r="B63" s="91" t="s">
        <v>164</v>
      </c>
      <c r="C63" s="37">
        <v>992</v>
      </c>
      <c r="D63" s="37" t="s">
        <v>163</v>
      </c>
      <c r="E63" s="31" t="s">
        <v>165</v>
      </c>
      <c r="F63" s="31"/>
      <c r="G63" s="32">
        <f>G64</f>
        <v>280</v>
      </c>
    </row>
    <row r="64" spans="1:7" s="71" customFormat="1" ht="15.75" customHeight="1" x14ac:dyDescent="0.25">
      <c r="A64" s="10"/>
      <c r="B64" s="41" t="s">
        <v>168</v>
      </c>
      <c r="C64" s="38">
        <v>992</v>
      </c>
      <c r="D64" s="38" t="s">
        <v>163</v>
      </c>
      <c r="E64" s="34" t="s">
        <v>165</v>
      </c>
      <c r="F64" s="34" t="s">
        <v>40</v>
      </c>
      <c r="G64" s="35">
        <v>280</v>
      </c>
    </row>
    <row r="65" spans="1:7" s="90" customFormat="1" ht="15.75" customHeight="1" x14ac:dyDescent="0.2">
      <c r="A65" s="33"/>
      <c r="B65" s="46" t="s">
        <v>70</v>
      </c>
      <c r="C65" s="37">
        <v>992</v>
      </c>
      <c r="D65" s="31" t="s">
        <v>71</v>
      </c>
      <c r="E65" s="31"/>
      <c r="F65" s="37"/>
      <c r="G65" s="106">
        <f>G66+G68+G77+G70+G75+G73+G79</f>
        <v>130914.2</v>
      </c>
    </row>
    <row r="66" spans="1:7" s="72" customFormat="1" ht="27" customHeight="1" x14ac:dyDescent="0.25">
      <c r="A66" s="3"/>
      <c r="B66" s="40" t="s">
        <v>250</v>
      </c>
      <c r="C66" s="37">
        <v>992</v>
      </c>
      <c r="D66" s="31" t="s">
        <v>71</v>
      </c>
      <c r="E66" s="31" t="s">
        <v>151</v>
      </c>
      <c r="F66" s="38"/>
      <c r="G66" s="106">
        <f>G67</f>
        <v>10430.700000000001</v>
      </c>
    </row>
    <row r="67" spans="1:7" ht="16.5" customHeight="1" x14ac:dyDescent="0.25">
      <c r="A67" s="3"/>
      <c r="B67" s="41" t="s">
        <v>168</v>
      </c>
      <c r="C67" s="38">
        <v>992</v>
      </c>
      <c r="D67" s="34" t="s">
        <v>71</v>
      </c>
      <c r="E67" s="34" t="s">
        <v>151</v>
      </c>
      <c r="F67" s="38">
        <v>200</v>
      </c>
      <c r="G67" s="15">
        <v>10430.700000000001</v>
      </c>
    </row>
    <row r="68" spans="1:7" ht="43.5" customHeight="1" x14ac:dyDescent="0.25">
      <c r="A68" s="3"/>
      <c r="B68" s="40" t="s">
        <v>251</v>
      </c>
      <c r="C68" s="37">
        <v>992</v>
      </c>
      <c r="D68" s="31" t="s">
        <v>71</v>
      </c>
      <c r="E68" s="31" t="s">
        <v>152</v>
      </c>
      <c r="F68" s="38"/>
      <c r="G68" s="106">
        <f>G69</f>
        <v>25608</v>
      </c>
    </row>
    <row r="69" spans="1:7" ht="15.75" customHeight="1" x14ac:dyDescent="0.25">
      <c r="A69" s="3"/>
      <c r="B69" s="41" t="s">
        <v>168</v>
      </c>
      <c r="C69" s="38">
        <v>992</v>
      </c>
      <c r="D69" s="34" t="s">
        <v>71</v>
      </c>
      <c r="E69" s="34" t="s">
        <v>152</v>
      </c>
      <c r="F69" s="34" t="s">
        <v>40</v>
      </c>
      <c r="G69" s="16">
        <v>25608</v>
      </c>
    </row>
    <row r="70" spans="1:7" s="72" customFormat="1" ht="28.5" customHeight="1" x14ac:dyDescent="0.25">
      <c r="A70" s="3"/>
      <c r="B70" s="40" t="s">
        <v>252</v>
      </c>
      <c r="C70" s="37">
        <v>992</v>
      </c>
      <c r="D70" s="31" t="s">
        <v>71</v>
      </c>
      <c r="E70" s="31" t="s">
        <v>153</v>
      </c>
      <c r="F70" s="37"/>
      <c r="G70" s="106">
        <f>G71+G72</f>
        <v>80475.3</v>
      </c>
    </row>
    <row r="71" spans="1:7" s="72" customFormat="1" ht="12.75" customHeight="1" x14ac:dyDescent="0.25">
      <c r="A71" s="3"/>
      <c r="B71" s="41" t="s">
        <v>168</v>
      </c>
      <c r="C71" s="38">
        <v>992</v>
      </c>
      <c r="D71" s="34" t="s">
        <v>71</v>
      </c>
      <c r="E71" s="34" t="s">
        <v>153</v>
      </c>
      <c r="F71" s="38">
        <v>200</v>
      </c>
      <c r="G71" s="16">
        <v>77091.3</v>
      </c>
    </row>
    <row r="72" spans="1:7" s="72" customFormat="1" ht="12.75" customHeight="1" x14ac:dyDescent="0.25">
      <c r="A72" s="3"/>
      <c r="B72" s="41" t="s">
        <v>41</v>
      </c>
      <c r="C72" s="38">
        <v>992</v>
      </c>
      <c r="D72" s="34" t="s">
        <v>71</v>
      </c>
      <c r="E72" s="34" t="s">
        <v>153</v>
      </c>
      <c r="F72" s="38">
        <v>800</v>
      </c>
      <c r="G72" s="16">
        <v>3384</v>
      </c>
    </row>
    <row r="73" spans="1:7" s="69" customFormat="1" ht="27" customHeight="1" x14ac:dyDescent="0.2">
      <c r="A73" s="3"/>
      <c r="B73" s="40" t="s">
        <v>140</v>
      </c>
      <c r="C73" s="37">
        <v>992</v>
      </c>
      <c r="D73" s="31" t="s">
        <v>71</v>
      </c>
      <c r="E73" s="31" t="s">
        <v>154</v>
      </c>
      <c r="F73" s="37"/>
      <c r="G73" s="106">
        <f>G74</f>
        <v>8958.9</v>
      </c>
    </row>
    <row r="74" spans="1:7" ht="15" customHeight="1" x14ac:dyDescent="0.25">
      <c r="A74" s="3"/>
      <c r="B74" s="41" t="s">
        <v>168</v>
      </c>
      <c r="C74" s="38">
        <v>992</v>
      </c>
      <c r="D74" s="34" t="s">
        <v>71</v>
      </c>
      <c r="E74" s="34" t="s">
        <v>154</v>
      </c>
      <c r="F74" s="38">
        <v>200</v>
      </c>
      <c r="G74" s="15">
        <v>8958.9</v>
      </c>
    </row>
    <row r="75" spans="1:7" ht="15" customHeight="1" x14ac:dyDescent="0.25">
      <c r="A75" s="3"/>
      <c r="B75" s="50" t="s">
        <v>107</v>
      </c>
      <c r="C75" s="37">
        <v>992</v>
      </c>
      <c r="D75" s="31" t="s">
        <v>71</v>
      </c>
      <c r="E75" s="31" t="s">
        <v>155</v>
      </c>
      <c r="F75" s="37"/>
      <c r="G75" s="106">
        <f>G76</f>
        <v>2972.8</v>
      </c>
    </row>
    <row r="76" spans="1:7" ht="15" customHeight="1" x14ac:dyDescent="0.25">
      <c r="A76" s="3"/>
      <c r="B76" s="41" t="s">
        <v>168</v>
      </c>
      <c r="C76" s="38">
        <v>992</v>
      </c>
      <c r="D76" s="34" t="s">
        <v>71</v>
      </c>
      <c r="E76" s="34" t="s">
        <v>155</v>
      </c>
      <c r="F76" s="38">
        <v>200</v>
      </c>
      <c r="G76" s="15">
        <v>2972.8</v>
      </c>
    </row>
    <row r="77" spans="1:7" ht="17.25" customHeight="1" x14ac:dyDescent="0.25">
      <c r="A77" s="3"/>
      <c r="B77" s="40" t="s">
        <v>72</v>
      </c>
      <c r="C77" s="37">
        <v>992</v>
      </c>
      <c r="D77" s="31" t="s">
        <v>71</v>
      </c>
      <c r="E77" s="31" t="s">
        <v>156</v>
      </c>
      <c r="F77" s="38"/>
      <c r="G77" s="39">
        <f>G78</f>
        <v>1960.5</v>
      </c>
    </row>
    <row r="78" spans="1:7" ht="13.5" customHeight="1" x14ac:dyDescent="0.25">
      <c r="A78" s="3"/>
      <c r="B78" s="41" t="s">
        <v>168</v>
      </c>
      <c r="C78" s="38">
        <v>992</v>
      </c>
      <c r="D78" s="34" t="s">
        <v>71</v>
      </c>
      <c r="E78" s="34" t="s">
        <v>156</v>
      </c>
      <c r="F78" s="38">
        <v>200</v>
      </c>
      <c r="G78" s="15">
        <v>1960.5</v>
      </c>
    </row>
    <row r="79" spans="1:7" s="72" customFormat="1" ht="28.5" customHeight="1" x14ac:dyDescent="0.25">
      <c r="A79" s="3"/>
      <c r="B79" s="40" t="s">
        <v>167</v>
      </c>
      <c r="C79" s="37">
        <v>992</v>
      </c>
      <c r="D79" s="31" t="s">
        <v>71</v>
      </c>
      <c r="E79" s="31" t="s">
        <v>166</v>
      </c>
      <c r="F79" s="31"/>
      <c r="G79" s="39">
        <f>G80</f>
        <v>508</v>
      </c>
    </row>
    <row r="80" spans="1:7" s="72" customFormat="1" ht="18" customHeight="1" x14ac:dyDescent="0.25">
      <c r="A80" s="3"/>
      <c r="B80" s="41" t="s">
        <v>168</v>
      </c>
      <c r="C80" s="38">
        <v>992</v>
      </c>
      <c r="D80" s="34" t="s">
        <v>71</v>
      </c>
      <c r="E80" s="34" t="s">
        <v>166</v>
      </c>
      <c r="F80" s="34" t="s">
        <v>40</v>
      </c>
      <c r="G80" s="16">
        <v>508</v>
      </c>
    </row>
    <row r="81" spans="1:7" ht="14.25" customHeight="1" x14ac:dyDescent="0.25">
      <c r="A81" s="3"/>
      <c r="B81" s="46" t="s">
        <v>73</v>
      </c>
      <c r="C81" s="37">
        <v>992</v>
      </c>
      <c r="D81" s="31" t="s">
        <v>74</v>
      </c>
      <c r="E81" s="31"/>
      <c r="F81" s="37"/>
      <c r="G81" s="106">
        <f>G85+G82</f>
        <v>1306.9000000000001</v>
      </c>
    </row>
    <row r="82" spans="1:7" s="73" customFormat="1" ht="15.75" customHeight="1" x14ac:dyDescent="0.2">
      <c r="A82" s="33"/>
      <c r="B82" s="40" t="s">
        <v>75</v>
      </c>
      <c r="C82" s="37">
        <v>992</v>
      </c>
      <c r="D82" s="31" t="s">
        <v>76</v>
      </c>
      <c r="E82" s="31"/>
      <c r="F82" s="37"/>
      <c r="G82" s="106">
        <f t="shared" ref="G82:G83" si="3">G83</f>
        <v>119.9</v>
      </c>
    </row>
    <row r="83" spans="1:7" ht="39.75" customHeight="1" x14ac:dyDescent="0.25">
      <c r="A83" s="3"/>
      <c r="B83" s="40" t="s">
        <v>77</v>
      </c>
      <c r="C83" s="37">
        <v>992</v>
      </c>
      <c r="D83" s="31" t="s">
        <v>76</v>
      </c>
      <c r="E83" s="31" t="s">
        <v>78</v>
      </c>
      <c r="F83" s="37"/>
      <c r="G83" s="106">
        <f t="shared" si="3"/>
        <v>119.9</v>
      </c>
    </row>
    <row r="84" spans="1:7" ht="13.5" customHeight="1" x14ac:dyDescent="0.25">
      <c r="A84" s="3"/>
      <c r="B84" s="41" t="s">
        <v>168</v>
      </c>
      <c r="C84" s="38">
        <v>992</v>
      </c>
      <c r="D84" s="34" t="s">
        <v>76</v>
      </c>
      <c r="E84" s="34" t="s">
        <v>78</v>
      </c>
      <c r="F84" s="38">
        <v>200</v>
      </c>
      <c r="G84" s="15">
        <v>119.9</v>
      </c>
    </row>
    <row r="85" spans="1:7" ht="17.25" customHeight="1" x14ac:dyDescent="0.25">
      <c r="A85" s="3"/>
      <c r="B85" s="40" t="s">
        <v>206</v>
      </c>
      <c r="C85" s="37">
        <v>992</v>
      </c>
      <c r="D85" s="31" t="s">
        <v>79</v>
      </c>
      <c r="E85" s="31"/>
      <c r="F85" s="37"/>
      <c r="G85" s="106">
        <f>G90+G96+G94+G88+G92+G86</f>
        <v>1187</v>
      </c>
    </row>
    <row r="86" spans="1:7" ht="30.75" customHeight="1" x14ac:dyDescent="0.25">
      <c r="A86" s="3"/>
      <c r="B86" s="40" t="s">
        <v>169</v>
      </c>
      <c r="C86" s="37">
        <v>992</v>
      </c>
      <c r="D86" s="31" t="s">
        <v>79</v>
      </c>
      <c r="E86" s="31" t="s">
        <v>170</v>
      </c>
      <c r="F86" s="37"/>
      <c r="G86" s="106">
        <f>G87</f>
        <v>540</v>
      </c>
    </row>
    <row r="87" spans="1:7" ht="17.25" customHeight="1" x14ac:dyDescent="0.25">
      <c r="A87" s="3"/>
      <c r="B87" s="41" t="s">
        <v>168</v>
      </c>
      <c r="C87" s="38">
        <v>992</v>
      </c>
      <c r="D87" s="34" t="s">
        <v>79</v>
      </c>
      <c r="E87" s="34" t="s">
        <v>170</v>
      </c>
      <c r="F87" s="38">
        <v>200</v>
      </c>
      <c r="G87" s="15">
        <v>540</v>
      </c>
    </row>
    <row r="88" spans="1:7" ht="27" customHeight="1" x14ac:dyDescent="0.25">
      <c r="A88" s="3"/>
      <c r="B88" s="40" t="s">
        <v>80</v>
      </c>
      <c r="C88" s="37">
        <v>992</v>
      </c>
      <c r="D88" s="31" t="s">
        <v>79</v>
      </c>
      <c r="E88" s="31" t="s">
        <v>157</v>
      </c>
      <c r="F88" s="34"/>
      <c r="G88" s="106">
        <f>G89</f>
        <v>24.9</v>
      </c>
    </row>
    <row r="89" spans="1:7" ht="17.25" customHeight="1" x14ac:dyDescent="0.25">
      <c r="A89" s="3"/>
      <c r="B89" s="41" t="s">
        <v>168</v>
      </c>
      <c r="C89" s="37">
        <v>992</v>
      </c>
      <c r="D89" s="34" t="s">
        <v>79</v>
      </c>
      <c r="E89" s="34" t="s">
        <v>157</v>
      </c>
      <c r="F89" s="34" t="s">
        <v>40</v>
      </c>
      <c r="G89" s="35">
        <v>24.9</v>
      </c>
    </row>
    <row r="90" spans="1:7" ht="27.75" customHeight="1" x14ac:dyDescent="0.25">
      <c r="A90" s="3"/>
      <c r="B90" s="40" t="s">
        <v>81</v>
      </c>
      <c r="C90" s="37">
        <v>992</v>
      </c>
      <c r="D90" s="31" t="s">
        <v>79</v>
      </c>
      <c r="E90" s="31" t="s">
        <v>158</v>
      </c>
      <c r="F90" s="37"/>
      <c r="G90" s="106">
        <f>G91</f>
        <v>160.19999999999999</v>
      </c>
    </row>
    <row r="91" spans="1:7" ht="18.75" customHeight="1" x14ac:dyDescent="0.25">
      <c r="A91" s="3"/>
      <c r="B91" s="41" t="s">
        <v>168</v>
      </c>
      <c r="C91" s="38">
        <v>992</v>
      </c>
      <c r="D91" s="34" t="s">
        <v>79</v>
      </c>
      <c r="E91" s="34" t="s">
        <v>158</v>
      </c>
      <c r="F91" s="38">
        <v>200</v>
      </c>
      <c r="G91" s="15">
        <v>160.19999999999999</v>
      </c>
    </row>
    <row r="92" spans="1:7" s="72" customFormat="1" ht="18" customHeight="1" x14ac:dyDescent="0.25">
      <c r="A92" s="3"/>
      <c r="B92" s="40" t="s">
        <v>82</v>
      </c>
      <c r="C92" s="37">
        <v>992</v>
      </c>
      <c r="D92" s="31" t="s">
        <v>79</v>
      </c>
      <c r="E92" s="31" t="s">
        <v>159</v>
      </c>
      <c r="F92" s="38"/>
      <c r="G92" s="106">
        <f>G93</f>
        <v>49.6</v>
      </c>
    </row>
    <row r="93" spans="1:7" ht="15" customHeight="1" x14ac:dyDescent="0.25">
      <c r="A93" s="3"/>
      <c r="B93" s="41" t="s">
        <v>168</v>
      </c>
      <c r="C93" s="38">
        <v>992</v>
      </c>
      <c r="D93" s="34" t="s">
        <v>79</v>
      </c>
      <c r="E93" s="34" t="s">
        <v>159</v>
      </c>
      <c r="F93" s="38">
        <v>200</v>
      </c>
      <c r="G93" s="15">
        <v>49.6</v>
      </c>
    </row>
    <row r="94" spans="1:7" ht="27.75" customHeight="1" x14ac:dyDescent="0.25">
      <c r="A94" s="3"/>
      <c r="B94" s="40" t="s">
        <v>83</v>
      </c>
      <c r="C94" s="37">
        <v>992</v>
      </c>
      <c r="D94" s="31" t="s">
        <v>79</v>
      </c>
      <c r="E94" s="31" t="s">
        <v>160</v>
      </c>
      <c r="F94" s="38"/>
      <c r="G94" s="106">
        <f>G95</f>
        <v>49.9</v>
      </c>
    </row>
    <row r="95" spans="1:7" ht="15" customHeight="1" x14ac:dyDescent="0.25">
      <c r="A95" s="3"/>
      <c r="B95" s="41" t="s">
        <v>168</v>
      </c>
      <c r="C95" s="38">
        <v>992</v>
      </c>
      <c r="D95" s="31" t="s">
        <v>79</v>
      </c>
      <c r="E95" s="87">
        <v>4314000521</v>
      </c>
      <c r="F95" s="38">
        <v>200</v>
      </c>
      <c r="G95" s="15">
        <v>49.9</v>
      </c>
    </row>
    <row r="96" spans="1:7" ht="39" customHeight="1" x14ac:dyDescent="0.25">
      <c r="A96" s="3"/>
      <c r="B96" s="40" t="s">
        <v>84</v>
      </c>
      <c r="C96" s="37">
        <v>992</v>
      </c>
      <c r="D96" s="31" t="s">
        <v>79</v>
      </c>
      <c r="E96" s="31" t="s">
        <v>161</v>
      </c>
      <c r="F96" s="37"/>
      <c r="G96" s="106">
        <f>G97</f>
        <v>362.4</v>
      </c>
    </row>
    <row r="97" spans="1:7" s="73" customFormat="1" ht="15" customHeight="1" x14ac:dyDescent="0.2">
      <c r="A97" s="33"/>
      <c r="B97" s="41" t="s">
        <v>168</v>
      </c>
      <c r="C97" s="38">
        <v>992</v>
      </c>
      <c r="D97" s="34" t="s">
        <v>79</v>
      </c>
      <c r="E97" s="34" t="s">
        <v>161</v>
      </c>
      <c r="F97" s="38">
        <v>200</v>
      </c>
      <c r="G97" s="15">
        <v>362.4</v>
      </c>
    </row>
    <row r="98" spans="1:7" ht="15" customHeight="1" x14ac:dyDescent="0.25">
      <c r="A98" s="3"/>
      <c r="B98" s="40" t="s">
        <v>85</v>
      </c>
      <c r="C98" s="37">
        <v>992</v>
      </c>
      <c r="D98" s="31" t="s">
        <v>86</v>
      </c>
      <c r="E98" s="31"/>
      <c r="F98" s="37"/>
      <c r="G98" s="106">
        <f t="shared" ref="G98:G100" si="4">G99</f>
        <v>7867.5</v>
      </c>
    </row>
    <row r="99" spans="1:7" s="73" customFormat="1" ht="14.25" x14ac:dyDescent="0.2">
      <c r="A99" s="33"/>
      <c r="B99" s="40" t="s">
        <v>87</v>
      </c>
      <c r="C99" s="37">
        <v>992</v>
      </c>
      <c r="D99" s="31" t="s">
        <v>88</v>
      </c>
      <c r="E99" s="31"/>
      <c r="F99" s="37"/>
      <c r="G99" s="106">
        <f t="shared" si="4"/>
        <v>7867.5</v>
      </c>
    </row>
    <row r="100" spans="1:7" ht="27" customHeight="1" x14ac:dyDescent="0.25">
      <c r="A100" s="3"/>
      <c r="B100" s="40" t="s">
        <v>89</v>
      </c>
      <c r="C100" s="37">
        <v>992</v>
      </c>
      <c r="D100" s="31" t="s">
        <v>88</v>
      </c>
      <c r="E100" s="31" t="s">
        <v>90</v>
      </c>
      <c r="F100" s="38"/>
      <c r="G100" s="106">
        <f t="shared" si="4"/>
        <v>7867.5</v>
      </c>
    </row>
    <row r="101" spans="1:7" s="73" customFormat="1" ht="16.5" customHeight="1" x14ac:dyDescent="0.2">
      <c r="A101" s="33"/>
      <c r="B101" s="41" t="s">
        <v>168</v>
      </c>
      <c r="C101" s="38">
        <v>992</v>
      </c>
      <c r="D101" s="34" t="s">
        <v>88</v>
      </c>
      <c r="E101" s="34" t="s">
        <v>90</v>
      </c>
      <c r="F101" s="38">
        <v>200</v>
      </c>
      <c r="G101" s="15">
        <v>7867.5</v>
      </c>
    </row>
    <row r="102" spans="1:7" x14ac:dyDescent="0.25">
      <c r="A102" s="3"/>
      <c r="B102" s="40" t="s">
        <v>91</v>
      </c>
      <c r="C102" s="37">
        <v>992</v>
      </c>
      <c r="D102" s="31" t="s">
        <v>92</v>
      </c>
      <c r="E102" s="34"/>
      <c r="F102" s="38"/>
      <c r="G102" s="106">
        <f>G103+G107</f>
        <v>27048.799999999999</v>
      </c>
    </row>
    <row r="103" spans="1:7" s="73" customFormat="1" ht="13.5" customHeight="1" x14ac:dyDescent="0.2">
      <c r="A103" s="33"/>
      <c r="B103" s="40" t="s">
        <v>93</v>
      </c>
      <c r="C103" s="37">
        <v>992</v>
      </c>
      <c r="D103" s="31" t="s">
        <v>94</v>
      </c>
      <c r="E103" s="31"/>
      <c r="F103" s="37"/>
      <c r="G103" s="106">
        <f t="shared" ref="G103:G105" si="5">G104</f>
        <v>1421.8</v>
      </c>
    </row>
    <row r="104" spans="1:7" ht="28.5" customHeight="1" x14ac:dyDescent="0.25">
      <c r="A104" s="3"/>
      <c r="B104" s="40" t="s">
        <v>150</v>
      </c>
      <c r="C104" s="37">
        <v>992</v>
      </c>
      <c r="D104" s="31" t="s">
        <v>94</v>
      </c>
      <c r="E104" s="31" t="s">
        <v>95</v>
      </c>
      <c r="F104" s="37"/>
      <c r="G104" s="106">
        <f t="shared" si="5"/>
        <v>1421.8</v>
      </c>
    </row>
    <row r="105" spans="1:7" ht="15" customHeight="1" x14ac:dyDescent="0.25">
      <c r="A105" s="3"/>
      <c r="B105" s="41" t="s">
        <v>96</v>
      </c>
      <c r="C105" s="38">
        <v>992</v>
      </c>
      <c r="D105" s="34" t="s">
        <v>94</v>
      </c>
      <c r="E105" s="34" t="s">
        <v>95</v>
      </c>
      <c r="F105" s="38"/>
      <c r="G105" s="15">
        <f t="shared" si="5"/>
        <v>1421.8</v>
      </c>
    </row>
    <row r="106" spans="1:7" ht="13.5" customHeight="1" x14ac:dyDescent="0.25">
      <c r="A106" s="3"/>
      <c r="B106" s="47" t="s">
        <v>97</v>
      </c>
      <c r="C106" s="38">
        <v>992</v>
      </c>
      <c r="D106" s="34" t="s">
        <v>94</v>
      </c>
      <c r="E106" s="34" t="s">
        <v>95</v>
      </c>
      <c r="F106" s="38">
        <v>300</v>
      </c>
      <c r="G106" s="15">
        <v>1421.8</v>
      </c>
    </row>
    <row r="107" spans="1:7" ht="12.75" customHeight="1" x14ac:dyDescent="0.25">
      <c r="A107" s="3"/>
      <c r="B107" s="48" t="s">
        <v>98</v>
      </c>
      <c r="C107" s="37">
        <v>992</v>
      </c>
      <c r="D107" s="31">
        <v>1004</v>
      </c>
      <c r="E107" s="31"/>
      <c r="F107" s="37"/>
      <c r="G107" s="106">
        <f>G108+G110</f>
        <v>25627</v>
      </c>
    </row>
    <row r="108" spans="1:7" s="73" customFormat="1" ht="30.75" customHeight="1" x14ac:dyDescent="0.2">
      <c r="A108" s="33"/>
      <c r="B108" s="88" t="s">
        <v>224</v>
      </c>
      <c r="C108" s="37">
        <v>992</v>
      </c>
      <c r="D108" s="31">
        <v>1004</v>
      </c>
      <c r="E108" s="31" t="s">
        <v>99</v>
      </c>
      <c r="F108" s="37"/>
      <c r="G108" s="106">
        <f>G109</f>
        <v>14453.1</v>
      </c>
    </row>
    <row r="109" spans="1:7" ht="13.5" customHeight="1" x14ac:dyDescent="0.25">
      <c r="A109" s="3"/>
      <c r="B109" s="47" t="s">
        <v>100</v>
      </c>
      <c r="C109" s="38">
        <v>992</v>
      </c>
      <c r="D109" s="34">
        <v>1004</v>
      </c>
      <c r="E109" s="34" t="s">
        <v>99</v>
      </c>
      <c r="F109" s="38">
        <v>300</v>
      </c>
      <c r="G109" s="15">
        <v>14453.1</v>
      </c>
    </row>
    <row r="110" spans="1:7" s="73" customFormat="1" ht="29.25" customHeight="1" x14ac:dyDescent="0.2">
      <c r="A110" s="33"/>
      <c r="B110" s="88" t="s">
        <v>223</v>
      </c>
      <c r="C110" s="37">
        <v>992</v>
      </c>
      <c r="D110" s="31">
        <v>1004</v>
      </c>
      <c r="E110" s="31" t="s">
        <v>101</v>
      </c>
      <c r="F110" s="37"/>
      <c r="G110" s="106">
        <f>G111</f>
        <v>11173.9</v>
      </c>
    </row>
    <row r="111" spans="1:7" ht="14.25" customHeight="1" x14ac:dyDescent="0.25">
      <c r="A111" s="3"/>
      <c r="B111" s="47" t="s">
        <v>100</v>
      </c>
      <c r="C111" s="38">
        <v>992</v>
      </c>
      <c r="D111" s="34">
        <v>1004</v>
      </c>
      <c r="E111" s="34" t="s">
        <v>101</v>
      </c>
      <c r="F111" s="38">
        <v>300</v>
      </c>
      <c r="G111" s="15">
        <v>11173.9</v>
      </c>
    </row>
    <row r="112" spans="1:7" s="69" customFormat="1" ht="14.25" customHeight="1" x14ac:dyDescent="0.2">
      <c r="A112" s="3"/>
      <c r="B112" s="92" t="s">
        <v>184</v>
      </c>
      <c r="C112" s="37">
        <v>992</v>
      </c>
      <c r="D112" s="37" t="s">
        <v>183</v>
      </c>
      <c r="E112" s="31"/>
      <c r="F112" s="37"/>
      <c r="G112" s="106">
        <f>G113</f>
        <v>400</v>
      </c>
    </row>
    <row r="113" spans="1:7" ht="42" customHeight="1" x14ac:dyDescent="0.25">
      <c r="A113" s="3"/>
      <c r="B113" s="88" t="s">
        <v>185</v>
      </c>
      <c r="C113" s="37">
        <v>992</v>
      </c>
      <c r="D113" s="31" t="s">
        <v>182</v>
      </c>
      <c r="E113" s="31" t="s">
        <v>181</v>
      </c>
      <c r="F113" s="37"/>
      <c r="G113" s="106">
        <f>G114</f>
        <v>400</v>
      </c>
    </row>
    <row r="114" spans="1:7" ht="14.25" customHeight="1" x14ac:dyDescent="0.25">
      <c r="A114" s="3"/>
      <c r="B114" s="41" t="s">
        <v>168</v>
      </c>
      <c r="C114" s="38">
        <v>992</v>
      </c>
      <c r="D114" s="34" t="s">
        <v>182</v>
      </c>
      <c r="E114" s="34" t="s">
        <v>181</v>
      </c>
      <c r="F114" s="38">
        <v>200</v>
      </c>
      <c r="G114" s="15">
        <v>400</v>
      </c>
    </row>
    <row r="115" spans="1:7" s="73" customFormat="1" ht="15" customHeight="1" x14ac:dyDescent="0.2">
      <c r="A115" s="33"/>
      <c r="B115" s="40" t="s">
        <v>102</v>
      </c>
      <c r="C115" s="37">
        <v>992</v>
      </c>
      <c r="D115" s="31" t="s">
        <v>103</v>
      </c>
      <c r="E115" s="31"/>
      <c r="F115" s="37"/>
      <c r="G115" s="106">
        <f>G116+G119</f>
        <v>3271.1</v>
      </c>
    </row>
    <row r="116" spans="1:7" s="73" customFormat="1" ht="15" customHeight="1" x14ac:dyDescent="0.2">
      <c r="A116" s="33"/>
      <c r="B116" s="40" t="s">
        <v>104</v>
      </c>
      <c r="C116" s="37">
        <v>992</v>
      </c>
      <c r="D116" s="31" t="s">
        <v>105</v>
      </c>
      <c r="E116" s="31"/>
      <c r="F116" s="37"/>
      <c r="G116" s="106">
        <f t="shared" ref="G116:G117" si="6">G117</f>
        <v>2731.1</v>
      </c>
    </row>
    <row r="117" spans="1:7" s="73" customFormat="1" ht="15" customHeight="1" x14ac:dyDescent="0.2">
      <c r="A117" s="33"/>
      <c r="B117" s="40" t="s">
        <v>120</v>
      </c>
      <c r="C117" s="37">
        <v>992</v>
      </c>
      <c r="D117" s="31" t="s">
        <v>105</v>
      </c>
      <c r="E117" s="31" t="s">
        <v>106</v>
      </c>
      <c r="F117" s="37"/>
      <c r="G117" s="106">
        <f t="shared" si="6"/>
        <v>2731.1</v>
      </c>
    </row>
    <row r="118" spans="1:7" ht="14.25" customHeight="1" x14ac:dyDescent="0.25">
      <c r="A118" s="3"/>
      <c r="B118" s="41" t="s">
        <v>168</v>
      </c>
      <c r="C118" s="38">
        <v>992</v>
      </c>
      <c r="D118" s="34" t="s">
        <v>105</v>
      </c>
      <c r="E118" s="34" t="s">
        <v>106</v>
      </c>
      <c r="F118" s="38">
        <v>200</v>
      </c>
      <c r="G118" s="15">
        <v>2731.1</v>
      </c>
    </row>
    <row r="119" spans="1:7" ht="15.75" customHeight="1" x14ac:dyDescent="0.25">
      <c r="A119" s="3"/>
      <c r="B119" s="139" t="s">
        <v>226</v>
      </c>
      <c r="C119" s="140">
        <v>992</v>
      </c>
      <c r="D119" s="141" t="s">
        <v>225</v>
      </c>
      <c r="E119" s="142"/>
      <c r="F119" s="140"/>
      <c r="G119" s="106">
        <f>G120</f>
        <v>540</v>
      </c>
    </row>
    <row r="120" spans="1:7" s="138" customFormat="1" ht="14.25" customHeight="1" x14ac:dyDescent="0.25">
      <c r="A120" s="10"/>
      <c r="B120" s="143" t="s">
        <v>228</v>
      </c>
      <c r="C120" s="144">
        <v>992</v>
      </c>
      <c r="D120" s="145" t="s">
        <v>225</v>
      </c>
      <c r="E120" s="31" t="s">
        <v>229</v>
      </c>
      <c r="F120" s="144"/>
      <c r="G120" s="15">
        <f>G121</f>
        <v>540</v>
      </c>
    </row>
    <row r="121" spans="1:7" s="138" customFormat="1" ht="15" customHeight="1" x14ac:dyDescent="0.25">
      <c r="A121" s="10"/>
      <c r="B121" s="41" t="s">
        <v>168</v>
      </c>
      <c r="C121" s="144">
        <v>992</v>
      </c>
      <c r="D121" s="145" t="s">
        <v>225</v>
      </c>
      <c r="E121" s="34" t="s">
        <v>229</v>
      </c>
      <c r="F121" s="144">
        <v>200</v>
      </c>
      <c r="G121" s="15">
        <v>540</v>
      </c>
    </row>
    <row r="122" spans="1:7" ht="15" customHeight="1" x14ac:dyDescent="0.25">
      <c r="A122" s="3"/>
      <c r="C122" s="135"/>
      <c r="D122" s="136"/>
      <c r="E122" s="137"/>
      <c r="F122" s="135"/>
      <c r="G122" s="1"/>
    </row>
    <row r="123" spans="1:7" ht="12" customHeight="1" x14ac:dyDescent="0.25">
      <c r="A123" s="3"/>
      <c r="C123" s="135"/>
      <c r="D123" s="136"/>
      <c r="E123" s="137"/>
      <c r="F123" s="135"/>
      <c r="G123" s="1"/>
    </row>
    <row r="124" spans="1:7" x14ac:dyDescent="0.25">
      <c r="C124" s="135"/>
      <c r="D124" s="136"/>
      <c r="E124" s="137"/>
      <c r="F124" s="135"/>
      <c r="G124" s="1"/>
    </row>
    <row r="125" spans="1:7" x14ac:dyDescent="0.25">
      <c r="C125" s="135"/>
      <c r="D125" s="136"/>
      <c r="E125" s="137"/>
      <c r="F125" s="135"/>
      <c r="G125" s="1"/>
    </row>
  </sheetData>
  <mergeCells count="4">
    <mergeCell ref="B5:G5"/>
    <mergeCell ref="B1:G1"/>
    <mergeCell ref="B2:G2"/>
    <mergeCell ref="B3:G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9"/>
  <sheetViews>
    <sheetView zoomScaleNormal="100" workbookViewId="0">
      <selection activeCell="H7" sqref="H7"/>
    </sheetView>
  </sheetViews>
  <sheetFormatPr defaultColWidth="9.140625" defaultRowHeight="15" x14ac:dyDescent="0.25"/>
  <cols>
    <col min="1" max="1" width="1.42578125" style="160" customWidth="1"/>
    <col min="2" max="2" width="80" style="100" customWidth="1"/>
    <col min="3" max="3" width="5.7109375" style="172" customWidth="1"/>
    <col min="4" max="4" width="8.5703125" style="173" customWidth="1"/>
    <col min="5" max="5" width="11.28515625" style="174" customWidth="1"/>
    <col min="6" max="6" width="7.42578125" style="172" customWidth="1"/>
    <col min="7" max="8" width="11.85546875" style="104" customWidth="1"/>
    <col min="9" max="16384" width="9.140625" style="104"/>
  </cols>
  <sheetData>
    <row r="1" spans="1:8" x14ac:dyDescent="0.25">
      <c r="B1" s="200" t="s">
        <v>27</v>
      </c>
      <c r="C1" s="200"/>
      <c r="D1" s="200"/>
      <c r="E1" s="200"/>
      <c r="F1" s="200"/>
      <c r="G1" s="200"/>
      <c r="H1" s="200"/>
    </row>
    <row r="2" spans="1:8" ht="13.5" customHeight="1" x14ac:dyDescent="0.25">
      <c r="A2" s="96"/>
      <c r="B2" s="198" t="s">
        <v>253</v>
      </c>
      <c r="C2" s="198"/>
      <c r="D2" s="198"/>
      <c r="E2" s="198"/>
      <c r="F2" s="198"/>
      <c r="G2" s="198"/>
      <c r="H2" s="198"/>
    </row>
    <row r="3" spans="1:8" ht="21" customHeight="1" x14ac:dyDescent="0.25">
      <c r="A3" s="96"/>
      <c r="B3" s="199" t="s">
        <v>247</v>
      </c>
      <c r="C3" s="199"/>
      <c r="D3" s="199"/>
      <c r="E3" s="199"/>
      <c r="F3" s="199"/>
      <c r="G3" s="199"/>
      <c r="H3" s="199"/>
    </row>
    <row r="4" spans="1:8" ht="21" customHeight="1" x14ac:dyDescent="0.25">
      <c r="A4" s="96"/>
      <c r="B4" s="199"/>
      <c r="C4" s="199"/>
      <c r="D4" s="199"/>
      <c r="E4" s="199"/>
      <c r="F4" s="199"/>
      <c r="G4" s="199"/>
      <c r="H4" s="199"/>
    </row>
    <row r="5" spans="1:8" ht="18" customHeight="1" x14ac:dyDescent="0.25">
      <c r="A5" s="96" t="s">
        <v>28</v>
      </c>
      <c r="B5" s="196" t="s">
        <v>1</v>
      </c>
      <c r="C5" s="196"/>
      <c r="D5" s="196"/>
      <c r="E5" s="196"/>
      <c r="F5" s="196"/>
      <c r="G5" s="196"/>
      <c r="H5" s="196"/>
    </row>
    <row r="6" spans="1:8" s="162" customFormat="1" ht="49.5" customHeight="1" x14ac:dyDescent="0.2">
      <c r="A6" s="161"/>
      <c r="B6" s="47"/>
      <c r="C6" s="150" t="s">
        <v>108</v>
      </c>
      <c r="D6" s="29" t="s">
        <v>109</v>
      </c>
      <c r="E6" s="29" t="s">
        <v>110</v>
      </c>
      <c r="F6" s="29" t="s">
        <v>111</v>
      </c>
      <c r="G6" s="30" t="s">
        <v>189</v>
      </c>
      <c r="H6" s="30" t="s">
        <v>248</v>
      </c>
    </row>
    <row r="7" spans="1:8" ht="30.75" customHeight="1" x14ac:dyDescent="0.25">
      <c r="A7" s="96"/>
      <c r="B7" s="21" t="s">
        <v>112</v>
      </c>
      <c r="C7" s="188"/>
      <c r="D7" s="189"/>
      <c r="E7" s="190"/>
      <c r="F7" s="188"/>
      <c r="G7" s="107">
        <f>G8+G22</f>
        <v>269869.70000000007</v>
      </c>
      <c r="H7" s="107">
        <f>H8+H22</f>
        <v>280697.5</v>
      </c>
    </row>
    <row r="8" spans="1:8" s="164" customFormat="1" ht="30" customHeight="1" x14ac:dyDescent="0.25">
      <c r="A8" s="163"/>
      <c r="B8" s="21" t="s">
        <v>113</v>
      </c>
      <c r="C8" s="176">
        <v>976</v>
      </c>
      <c r="D8" s="177"/>
      <c r="E8" s="178"/>
      <c r="F8" s="176"/>
      <c r="G8" s="107">
        <f>G9</f>
        <v>6579.4</v>
      </c>
      <c r="H8" s="107">
        <f>H9</f>
        <v>6841.2</v>
      </c>
    </row>
    <row r="9" spans="1:8" ht="14.25" customHeight="1" x14ac:dyDescent="0.25">
      <c r="A9" s="96"/>
      <c r="B9" s="40" t="s">
        <v>29</v>
      </c>
      <c r="C9" s="37">
        <v>976</v>
      </c>
      <c r="D9" s="31" t="s">
        <v>30</v>
      </c>
      <c r="E9" s="31"/>
      <c r="F9" s="37"/>
      <c r="G9" s="106">
        <f>G10+G13</f>
        <v>6579.4</v>
      </c>
      <c r="H9" s="106">
        <f>H10+H13</f>
        <v>6841.2</v>
      </c>
    </row>
    <row r="10" spans="1:8" s="166" customFormat="1" ht="25.5" customHeight="1" x14ac:dyDescent="0.2">
      <c r="A10" s="165"/>
      <c r="B10" s="40" t="s">
        <v>31</v>
      </c>
      <c r="C10" s="37">
        <v>976</v>
      </c>
      <c r="D10" s="31" t="s">
        <v>32</v>
      </c>
      <c r="E10" s="31"/>
      <c r="F10" s="37"/>
      <c r="G10" s="106">
        <f t="shared" ref="G10:H11" si="0">G11</f>
        <v>1533.9</v>
      </c>
      <c r="H10" s="106">
        <f t="shared" si="0"/>
        <v>1595.5</v>
      </c>
    </row>
    <row r="11" spans="1:8" ht="15" customHeight="1" x14ac:dyDescent="0.25">
      <c r="A11" s="165"/>
      <c r="B11" s="40" t="s">
        <v>33</v>
      </c>
      <c r="C11" s="37">
        <v>976</v>
      </c>
      <c r="D11" s="31" t="s">
        <v>32</v>
      </c>
      <c r="E11" s="31" t="s">
        <v>34</v>
      </c>
      <c r="F11" s="37"/>
      <c r="G11" s="106">
        <f t="shared" si="0"/>
        <v>1533.9</v>
      </c>
      <c r="H11" s="106">
        <f t="shared" si="0"/>
        <v>1595.5</v>
      </c>
    </row>
    <row r="12" spans="1:8" ht="41.25" customHeight="1" x14ac:dyDescent="0.25">
      <c r="A12" s="96"/>
      <c r="B12" s="41" t="s">
        <v>35</v>
      </c>
      <c r="C12" s="38">
        <v>976</v>
      </c>
      <c r="D12" s="34" t="s">
        <v>32</v>
      </c>
      <c r="E12" s="34" t="s">
        <v>34</v>
      </c>
      <c r="F12" s="38">
        <v>100</v>
      </c>
      <c r="G12" s="35">
        <v>1533.9</v>
      </c>
      <c r="H12" s="35">
        <v>1595.5</v>
      </c>
    </row>
    <row r="13" spans="1:8" s="166" customFormat="1" ht="26.25" customHeight="1" x14ac:dyDescent="0.2">
      <c r="A13" s="167"/>
      <c r="B13" s="40" t="s">
        <v>114</v>
      </c>
      <c r="C13" s="37">
        <v>976</v>
      </c>
      <c r="D13" s="31" t="s">
        <v>36</v>
      </c>
      <c r="E13" s="31"/>
      <c r="F13" s="37"/>
      <c r="G13" s="106">
        <f>G14+G16+G20</f>
        <v>5045.5</v>
      </c>
      <c r="H13" s="106">
        <f>H14+H16+H20</f>
        <v>5245.7</v>
      </c>
    </row>
    <row r="14" spans="1:8" ht="27" customHeight="1" x14ac:dyDescent="0.25">
      <c r="A14" s="96"/>
      <c r="B14" s="40" t="s">
        <v>115</v>
      </c>
      <c r="C14" s="37">
        <v>976</v>
      </c>
      <c r="D14" s="31" t="s">
        <v>36</v>
      </c>
      <c r="E14" s="31" t="s">
        <v>37</v>
      </c>
      <c r="F14" s="37"/>
      <c r="G14" s="106">
        <f>G15</f>
        <v>171.5</v>
      </c>
      <c r="H14" s="106">
        <f>H15</f>
        <v>178.5</v>
      </c>
    </row>
    <row r="15" spans="1:8" ht="42" customHeight="1" x14ac:dyDescent="0.25">
      <c r="A15" s="96"/>
      <c r="B15" s="41" t="s">
        <v>35</v>
      </c>
      <c r="C15" s="38">
        <v>976</v>
      </c>
      <c r="D15" s="34" t="s">
        <v>36</v>
      </c>
      <c r="E15" s="34" t="s">
        <v>37</v>
      </c>
      <c r="F15" s="38">
        <v>100</v>
      </c>
      <c r="G15" s="15">
        <v>171.5</v>
      </c>
      <c r="H15" s="15">
        <v>178.5</v>
      </c>
    </row>
    <row r="16" spans="1:8" ht="15.75" customHeight="1" x14ac:dyDescent="0.25">
      <c r="A16" s="96"/>
      <c r="B16" s="40" t="s">
        <v>38</v>
      </c>
      <c r="C16" s="60">
        <v>976</v>
      </c>
      <c r="D16" s="31" t="s">
        <v>36</v>
      </c>
      <c r="E16" s="31" t="s">
        <v>39</v>
      </c>
      <c r="F16" s="60"/>
      <c r="G16" s="106">
        <f>G17+G18+G19</f>
        <v>4790</v>
      </c>
      <c r="H16" s="106">
        <f>H17+H18+H19</f>
        <v>4983.2</v>
      </c>
    </row>
    <row r="17" spans="1:8" ht="41.25" customHeight="1" x14ac:dyDescent="0.25">
      <c r="A17" s="96"/>
      <c r="B17" s="41" t="s">
        <v>35</v>
      </c>
      <c r="C17" s="61">
        <v>976</v>
      </c>
      <c r="D17" s="34" t="s">
        <v>36</v>
      </c>
      <c r="E17" s="34" t="s">
        <v>39</v>
      </c>
      <c r="F17" s="61">
        <v>100</v>
      </c>
      <c r="G17" s="15">
        <v>3041.3</v>
      </c>
      <c r="H17" s="15">
        <v>3164.6</v>
      </c>
    </row>
    <row r="18" spans="1:8" ht="12.75" customHeight="1" x14ac:dyDescent="0.25">
      <c r="A18" s="96"/>
      <c r="B18" s="41" t="s">
        <v>168</v>
      </c>
      <c r="C18" s="38">
        <v>976</v>
      </c>
      <c r="D18" s="34" t="s">
        <v>36</v>
      </c>
      <c r="E18" s="34" t="s">
        <v>39</v>
      </c>
      <c r="F18" s="38">
        <v>200</v>
      </c>
      <c r="G18" s="15">
        <v>1743.7</v>
      </c>
      <c r="H18" s="15">
        <v>1813.6</v>
      </c>
    </row>
    <row r="19" spans="1:8" s="169" customFormat="1" ht="15.75" customHeight="1" x14ac:dyDescent="0.25">
      <c r="A19" s="168"/>
      <c r="B19" s="42" t="s">
        <v>41</v>
      </c>
      <c r="C19" s="63">
        <v>976</v>
      </c>
      <c r="D19" s="64" t="s">
        <v>36</v>
      </c>
      <c r="E19" s="34" t="s">
        <v>39</v>
      </c>
      <c r="F19" s="65">
        <v>800</v>
      </c>
      <c r="G19" s="110">
        <v>5</v>
      </c>
      <c r="H19" s="110">
        <v>5</v>
      </c>
    </row>
    <row r="20" spans="1:8" ht="26.25" customHeight="1" x14ac:dyDescent="0.25">
      <c r="A20" s="96"/>
      <c r="B20" s="40" t="s">
        <v>42</v>
      </c>
      <c r="C20" s="67">
        <v>976</v>
      </c>
      <c r="D20" s="31" t="s">
        <v>36</v>
      </c>
      <c r="E20" s="31" t="s">
        <v>43</v>
      </c>
      <c r="F20" s="38"/>
      <c r="G20" s="106">
        <f>G21</f>
        <v>84</v>
      </c>
      <c r="H20" s="106">
        <f>H21</f>
        <v>84</v>
      </c>
    </row>
    <row r="21" spans="1:8" ht="14.25" customHeight="1" x14ac:dyDescent="0.25">
      <c r="A21" s="96"/>
      <c r="B21" s="42" t="s">
        <v>41</v>
      </c>
      <c r="C21" s="38">
        <v>976</v>
      </c>
      <c r="D21" s="34" t="s">
        <v>36</v>
      </c>
      <c r="E21" s="34" t="s">
        <v>43</v>
      </c>
      <c r="F21" s="38">
        <v>800</v>
      </c>
      <c r="G21" s="15">
        <v>84</v>
      </c>
      <c r="H21" s="15">
        <v>84</v>
      </c>
    </row>
    <row r="22" spans="1:8" ht="31.5" customHeight="1" x14ac:dyDescent="0.25">
      <c r="A22" s="96"/>
      <c r="B22" s="21" t="s">
        <v>116</v>
      </c>
      <c r="C22" s="37">
        <v>992</v>
      </c>
      <c r="D22" s="68"/>
      <c r="E22" s="68"/>
      <c r="F22" s="60"/>
      <c r="G22" s="109">
        <f>G23+G51+G61+G77+G94+G98+G111+G47+G108</f>
        <v>263290.30000000005</v>
      </c>
      <c r="H22" s="109">
        <f>H23+H51+H61+H77+H94+H98+H111+H47+H108</f>
        <v>273856.3</v>
      </c>
    </row>
    <row r="23" spans="1:8" ht="15.75" customHeight="1" x14ac:dyDescent="0.25">
      <c r="A23" s="96"/>
      <c r="B23" s="40" t="s">
        <v>29</v>
      </c>
      <c r="C23" s="37">
        <v>992</v>
      </c>
      <c r="D23" s="31" t="s">
        <v>30</v>
      </c>
      <c r="E23" s="31"/>
      <c r="F23" s="37"/>
      <c r="G23" s="108">
        <f>G24+G34+G37</f>
        <v>37063.4</v>
      </c>
      <c r="H23" s="108">
        <f>H24+H34+H37</f>
        <v>38578.6</v>
      </c>
    </row>
    <row r="24" spans="1:8" s="166" customFormat="1" ht="26.25" customHeight="1" x14ac:dyDescent="0.2">
      <c r="A24" s="165"/>
      <c r="B24" s="40" t="s">
        <v>117</v>
      </c>
      <c r="C24" s="37">
        <v>992</v>
      </c>
      <c r="D24" s="31" t="s">
        <v>44</v>
      </c>
      <c r="E24" s="31"/>
      <c r="F24" s="37"/>
      <c r="G24" s="106">
        <f>G25+G27+G31</f>
        <v>36184.5</v>
      </c>
      <c r="H24" s="106">
        <f>H25+H27+H31</f>
        <v>37669.9</v>
      </c>
    </row>
    <row r="25" spans="1:8" ht="28.5" customHeight="1" x14ac:dyDescent="0.25">
      <c r="A25" s="96"/>
      <c r="B25" s="40" t="s">
        <v>45</v>
      </c>
      <c r="C25" s="37">
        <v>992</v>
      </c>
      <c r="D25" s="31" t="s">
        <v>44</v>
      </c>
      <c r="E25" s="31" t="s">
        <v>46</v>
      </c>
      <c r="F25" s="37"/>
      <c r="G25" s="106">
        <f>G26</f>
        <v>1533.9</v>
      </c>
      <c r="H25" s="106">
        <f>H26</f>
        <v>1595.5</v>
      </c>
    </row>
    <row r="26" spans="1:8" s="19" customFormat="1" ht="41.25" customHeight="1" x14ac:dyDescent="0.2">
      <c r="A26" s="96"/>
      <c r="B26" s="41" t="s">
        <v>35</v>
      </c>
      <c r="C26" s="38">
        <v>992</v>
      </c>
      <c r="D26" s="34" t="s">
        <v>44</v>
      </c>
      <c r="E26" s="34" t="s">
        <v>46</v>
      </c>
      <c r="F26" s="38">
        <v>100</v>
      </c>
      <c r="G26" s="35">
        <v>1533.9</v>
      </c>
      <c r="H26" s="35">
        <v>1595.5</v>
      </c>
    </row>
    <row r="27" spans="1:8" ht="25.5" customHeight="1" x14ac:dyDescent="0.25">
      <c r="A27" s="96"/>
      <c r="B27" s="40" t="s">
        <v>47</v>
      </c>
      <c r="C27" s="37">
        <v>992</v>
      </c>
      <c r="D27" s="31" t="s">
        <v>44</v>
      </c>
      <c r="E27" s="31" t="s">
        <v>48</v>
      </c>
      <c r="F27" s="38"/>
      <c r="G27" s="106">
        <f>G28+G29+G30</f>
        <v>30370.699999999997</v>
      </c>
      <c r="H27" s="106">
        <f>H28+H29+H30</f>
        <v>31619.5</v>
      </c>
    </row>
    <row r="28" spans="1:8" ht="40.5" customHeight="1" x14ac:dyDescent="0.25">
      <c r="A28" s="96"/>
      <c r="B28" s="41" t="s">
        <v>35</v>
      </c>
      <c r="C28" s="38">
        <v>992</v>
      </c>
      <c r="D28" s="34" t="s">
        <v>44</v>
      </c>
      <c r="E28" s="34" t="s">
        <v>48</v>
      </c>
      <c r="F28" s="38">
        <v>100</v>
      </c>
      <c r="G28" s="111">
        <v>24767.3</v>
      </c>
      <c r="H28" s="111">
        <v>25779.5</v>
      </c>
    </row>
    <row r="29" spans="1:8" ht="16.5" customHeight="1" x14ac:dyDescent="0.25">
      <c r="A29" s="96"/>
      <c r="B29" s="41" t="s">
        <v>168</v>
      </c>
      <c r="C29" s="38">
        <v>992</v>
      </c>
      <c r="D29" s="34" t="s">
        <v>44</v>
      </c>
      <c r="E29" s="34" t="s">
        <v>48</v>
      </c>
      <c r="F29" s="38">
        <v>200</v>
      </c>
      <c r="G29" s="111">
        <v>5573.4</v>
      </c>
      <c r="H29" s="111">
        <v>5810</v>
      </c>
    </row>
    <row r="30" spans="1:8" ht="16.5" customHeight="1" x14ac:dyDescent="0.25">
      <c r="A30" s="96"/>
      <c r="B30" s="42" t="s">
        <v>41</v>
      </c>
      <c r="C30" s="38">
        <v>992</v>
      </c>
      <c r="D30" s="34" t="s">
        <v>44</v>
      </c>
      <c r="E30" s="34" t="s">
        <v>48</v>
      </c>
      <c r="F30" s="38">
        <v>800</v>
      </c>
      <c r="G30" s="111">
        <v>30</v>
      </c>
      <c r="H30" s="111">
        <v>30</v>
      </c>
    </row>
    <row r="31" spans="1:8" ht="39" customHeight="1" x14ac:dyDescent="0.25">
      <c r="A31" s="96"/>
      <c r="B31" s="43" t="s">
        <v>222</v>
      </c>
      <c r="C31" s="70" t="s">
        <v>10</v>
      </c>
      <c r="D31" s="31" t="s">
        <v>44</v>
      </c>
      <c r="E31" s="31" t="s">
        <v>49</v>
      </c>
      <c r="F31" s="38"/>
      <c r="G31" s="108">
        <f>G32+G33</f>
        <v>4279.8999999999996</v>
      </c>
      <c r="H31" s="108">
        <f>H32+H33</f>
        <v>4454.9000000000005</v>
      </c>
    </row>
    <row r="32" spans="1:8" ht="42" customHeight="1" x14ac:dyDescent="0.25">
      <c r="A32" s="96"/>
      <c r="B32" s="41" t="s">
        <v>35</v>
      </c>
      <c r="C32" s="38">
        <v>992</v>
      </c>
      <c r="D32" s="34" t="s">
        <v>44</v>
      </c>
      <c r="E32" s="34" t="s">
        <v>49</v>
      </c>
      <c r="F32" s="38">
        <v>100</v>
      </c>
      <c r="G32" s="111">
        <v>4031.5</v>
      </c>
      <c r="H32" s="111">
        <v>4194.1000000000004</v>
      </c>
    </row>
    <row r="33" spans="1:8" ht="15" customHeight="1" x14ac:dyDescent="0.25">
      <c r="A33" s="96"/>
      <c r="B33" s="41" t="s">
        <v>168</v>
      </c>
      <c r="C33" s="38">
        <v>992</v>
      </c>
      <c r="D33" s="34" t="s">
        <v>44</v>
      </c>
      <c r="E33" s="34" t="s">
        <v>49</v>
      </c>
      <c r="F33" s="38">
        <v>200</v>
      </c>
      <c r="G33" s="111">
        <v>248.4</v>
      </c>
      <c r="H33" s="111">
        <v>260.8</v>
      </c>
    </row>
    <row r="34" spans="1:8" s="166" customFormat="1" ht="13.5" customHeight="1" x14ac:dyDescent="0.2">
      <c r="A34" s="165"/>
      <c r="B34" s="40" t="s">
        <v>202</v>
      </c>
      <c r="C34" s="37">
        <v>992</v>
      </c>
      <c r="D34" s="31" t="s">
        <v>50</v>
      </c>
      <c r="E34" s="31"/>
      <c r="F34" s="37"/>
      <c r="G34" s="106">
        <f>G35</f>
        <v>150</v>
      </c>
      <c r="H34" s="106">
        <f>H35</f>
        <v>150</v>
      </c>
    </row>
    <row r="35" spans="1:8" s="166" customFormat="1" ht="13.5" customHeight="1" x14ac:dyDescent="0.2">
      <c r="A35" s="165"/>
      <c r="B35" s="40" t="s">
        <v>118</v>
      </c>
      <c r="C35" s="37">
        <v>992</v>
      </c>
      <c r="D35" s="31" t="s">
        <v>50</v>
      </c>
      <c r="E35" s="31" t="s">
        <v>51</v>
      </c>
      <c r="F35" s="37"/>
      <c r="G35" s="106">
        <f t="shared" ref="G35:H35" si="1">G36</f>
        <v>150</v>
      </c>
      <c r="H35" s="106">
        <f t="shared" si="1"/>
        <v>150</v>
      </c>
    </row>
    <row r="36" spans="1:8" ht="13.5" customHeight="1" x14ac:dyDescent="0.25">
      <c r="A36" s="96"/>
      <c r="B36" s="42" t="s">
        <v>41</v>
      </c>
      <c r="C36" s="38">
        <v>992</v>
      </c>
      <c r="D36" s="34" t="s">
        <v>50</v>
      </c>
      <c r="E36" s="34" t="s">
        <v>51</v>
      </c>
      <c r="F36" s="38">
        <v>800</v>
      </c>
      <c r="G36" s="15">
        <v>150</v>
      </c>
      <c r="H36" s="15">
        <v>150</v>
      </c>
    </row>
    <row r="37" spans="1:8" s="166" customFormat="1" ht="15.75" customHeight="1" x14ac:dyDescent="0.2">
      <c r="A37" s="165"/>
      <c r="B37" s="40" t="s">
        <v>186</v>
      </c>
      <c r="C37" s="37">
        <v>992</v>
      </c>
      <c r="D37" s="31" t="s">
        <v>52</v>
      </c>
      <c r="E37" s="31"/>
      <c r="F37" s="37"/>
      <c r="G37" s="106">
        <f>G38+G40+G42+G45</f>
        <v>728.9</v>
      </c>
      <c r="H37" s="106">
        <f>H38+H40+H42+H45</f>
        <v>758.7</v>
      </c>
    </row>
    <row r="38" spans="1:8" ht="24.75" customHeight="1" x14ac:dyDescent="0.25">
      <c r="A38" s="96"/>
      <c r="B38" s="40" t="s">
        <v>53</v>
      </c>
      <c r="C38" s="37">
        <v>992</v>
      </c>
      <c r="D38" s="31" t="s">
        <v>52</v>
      </c>
      <c r="E38" s="31" t="s">
        <v>54</v>
      </c>
      <c r="F38" s="38"/>
      <c r="G38" s="106">
        <f>G39</f>
        <v>198.7</v>
      </c>
      <c r="H38" s="106">
        <f>H39</f>
        <v>206.8</v>
      </c>
    </row>
    <row r="39" spans="1:8" ht="12.75" customHeight="1" x14ac:dyDescent="0.25">
      <c r="A39" s="96"/>
      <c r="B39" s="41" t="s">
        <v>168</v>
      </c>
      <c r="C39" s="38">
        <v>992</v>
      </c>
      <c r="D39" s="34" t="s">
        <v>52</v>
      </c>
      <c r="E39" s="34" t="s">
        <v>54</v>
      </c>
      <c r="F39" s="38">
        <v>200</v>
      </c>
      <c r="G39" s="15">
        <v>198.7</v>
      </c>
      <c r="H39" s="15">
        <v>206.8</v>
      </c>
    </row>
    <row r="40" spans="1:8" ht="14.25" customHeight="1" x14ac:dyDescent="0.25">
      <c r="A40" s="96"/>
      <c r="B40" s="175" t="s">
        <v>55</v>
      </c>
      <c r="C40" s="37">
        <v>992</v>
      </c>
      <c r="D40" s="31" t="s">
        <v>52</v>
      </c>
      <c r="E40" s="31" t="s">
        <v>56</v>
      </c>
      <c r="F40" s="38"/>
      <c r="G40" s="106">
        <f>G41</f>
        <v>499.7</v>
      </c>
      <c r="H40" s="106">
        <f>H41</f>
        <v>520.20000000000005</v>
      </c>
    </row>
    <row r="41" spans="1:8" ht="15.75" customHeight="1" x14ac:dyDescent="0.25">
      <c r="A41" s="96"/>
      <c r="B41" s="41" t="s">
        <v>168</v>
      </c>
      <c r="C41" s="38">
        <v>992</v>
      </c>
      <c r="D41" s="34" t="s">
        <v>52</v>
      </c>
      <c r="E41" s="34" t="s">
        <v>56</v>
      </c>
      <c r="F41" s="38">
        <v>200</v>
      </c>
      <c r="G41" s="15">
        <v>499.7</v>
      </c>
      <c r="H41" s="15">
        <v>520.20000000000005</v>
      </c>
    </row>
    <row r="42" spans="1:8" s="170" customFormat="1" ht="42.75" customHeight="1" x14ac:dyDescent="0.25">
      <c r="A42" s="96"/>
      <c r="B42" s="40" t="s">
        <v>57</v>
      </c>
      <c r="C42" s="31" t="s">
        <v>10</v>
      </c>
      <c r="D42" s="31" t="s">
        <v>52</v>
      </c>
      <c r="E42" s="31" t="s">
        <v>58</v>
      </c>
      <c r="F42" s="34"/>
      <c r="G42" s="32">
        <f>G43</f>
        <v>8.4</v>
      </c>
      <c r="H42" s="32">
        <f>H43</f>
        <v>8.6999999999999993</v>
      </c>
    </row>
    <row r="43" spans="1:8" s="170" customFormat="1" ht="15.75" customHeight="1" x14ac:dyDescent="0.25">
      <c r="A43" s="96"/>
      <c r="B43" s="42" t="s">
        <v>59</v>
      </c>
      <c r="C43" s="34" t="s">
        <v>10</v>
      </c>
      <c r="D43" s="34" t="s">
        <v>52</v>
      </c>
      <c r="E43" s="34" t="s">
        <v>58</v>
      </c>
      <c r="F43" s="34"/>
      <c r="G43" s="32">
        <f>G44</f>
        <v>8.4</v>
      </c>
      <c r="H43" s="32">
        <f>H44</f>
        <v>8.6999999999999993</v>
      </c>
    </row>
    <row r="44" spans="1:8" s="170" customFormat="1" ht="13.5" customHeight="1" x14ac:dyDescent="0.25">
      <c r="A44" s="96"/>
      <c r="B44" s="41" t="s">
        <v>168</v>
      </c>
      <c r="C44" s="34" t="s">
        <v>10</v>
      </c>
      <c r="D44" s="34" t="s">
        <v>52</v>
      </c>
      <c r="E44" s="34" t="s">
        <v>58</v>
      </c>
      <c r="F44" s="34" t="s">
        <v>40</v>
      </c>
      <c r="G44" s="35">
        <v>8.4</v>
      </c>
      <c r="H44" s="35">
        <v>8.6999999999999993</v>
      </c>
    </row>
    <row r="45" spans="1:8" s="27" customFormat="1" ht="13.5" customHeight="1" x14ac:dyDescent="0.25">
      <c r="A45" s="3"/>
      <c r="B45" s="40" t="s">
        <v>242</v>
      </c>
      <c r="C45" s="31" t="s">
        <v>10</v>
      </c>
      <c r="D45" s="31" t="s">
        <v>52</v>
      </c>
      <c r="E45" s="31" t="s">
        <v>241</v>
      </c>
      <c r="F45" s="31"/>
      <c r="G45" s="32">
        <f>G46</f>
        <v>22.1</v>
      </c>
      <c r="H45" s="32">
        <f>H46</f>
        <v>23</v>
      </c>
    </row>
    <row r="46" spans="1:8" s="27" customFormat="1" ht="13.5" customHeight="1" x14ac:dyDescent="0.25">
      <c r="A46" s="3"/>
      <c r="B46" s="41" t="s">
        <v>168</v>
      </c>
      <c r="C46" s="34" t="s">
        <v>10</v>
      </c>
      <c r="D46" s="34" t="s">
        <v>52</v>
      </c>
      <c r="E46" s="34" t="s">
        <v>241</v>
      </c>
      <c r="F46" s="34" t="s">
        <v>40</v>
      </c>
      <c r="G46" s="35">
        <v>22.1</v>
      </c>
      <c r="H46" s="35">
        <v>23</v>
      </c>
    </row>
    <row r="47" spans="1:8" s="131" customFormat="1" ht="16.5" customHeight="1" x14ac:dyDescent="0.25">
      <c r="A47" s="3"/>
      <c r="B47" s="40" t="s">
        <v>60</v>
      </c>
      <c r="C47" s="37">
        <v>992</v>
      </c>
      <c r="D47" s="31" t="s">
        <v>61</v>
      </c>
      <c r="E47" s="31"/>
      <c r="F47" s="37"/>
      <c r="G47" s="106">
        <f t="shared" ref="G47:H49" si="2">G48</f>
        <v>235.4</v>
      </c>
      <c r="H47" s="106">
        <f t="shared" si="2"/>
        <v>245</v>
      </c>
    </row>
    <row r="48" spans="1:8" s="180" customFormat="1" ht="32.25" customHeight="1" x14ac:dyDescent="0.25">
      <c r="A48" s="33"/>
      <c r="B48" s="46" t="s">
        <v>220</v>
      </c>
      <c r="C48" s="37">
        <v>992</v>
      </c>
      <c r="D48" s="31" t="s">
        <v>221</v>
      </c>
      <c r="E48" s="31"/>
      <c r="F48" s="37"/>
      <c r="G48" s="106">
        <f t="shared" si="2"/>
        <v>235.4</v>
      </c>
      <c r="H48" s="106">
        <f t="shared" si="2"/>
        <v>245</v>
      </c>
    </row>
    <row r="49" spans="1:8" s="72" customFormat="1" ht="26.25" customHeight="1" x14ac:dyDescent="0.25">
      <c r="A49" s="3"/>
      <c r="B49" s="40" t="s">
        <v>119</v>
      </c>
      <c r="C49" s="37">
        <v>992</v>
      </c>
      <c r="D49" s="31" t="s">
        <v>221</v>
      </c>
      <c r="E49" s="31" t="s">
        <v>62</v>
      </c>
      <c r="F49" s="38"/>
      <c r="G49" s="106">
        <f t="shared" si="2"/>
        <v>235.4</v>
      </c>
      <c r="H49" s="106">
        <f t="shared" si="2"/>
        <v>245</v>
      </c>
    </row>
    <row r="50" spans="1:8" s="72" customFormat="1" ht="14.25" customHeight="1" x14ac:dyDescent="0.25">
      <c r="A50" s="3"/>
      <c r="B50" s="41" t="s">
        <v>168</v>
      </c>
      <c r="C50" s="38">
        <v>992</v>
      </c>
      <c r="D50" s="34" t="s">
        <v>221</v>
      </c>
      <c r="E50" s="34" t="s">
        <v>62</v>
      </c>
      <c r="F50" s="38">
        <v>200</v>
      </c>
      <c r="G50" s="15">
        <v>235.4</v>
      </c>
      <c r="H50" s="15">
        <v>245</v>
      </c>
    </row>
    <row r="51" spans="1:8" s="90" customFormat="1" ht="14.25" customHeight="1" x14ac:dyDescent="0.2">
      <c r="A51" s="33"/>
      <c r="B51" s="40" t="s">
        <v>63</v>
      </c>
      <c r="C51" s="37">
        <v>992</v>
      </c>
      <c r="D51" s="31" t="s">
        <v>64</v>
      </c>
      <c r="E51" s="31"/>
      <c r="F51" s="38"/>
      <c r="G51" s="106">
        <f>G55+G52+G58</f>
        <v>49217.599999999999</v>
      </c>
      <c r="H51" s="106">
        <f>H55+H52+H58</f>
        <v>43924</v>
      </c>
    </row>
    <row r="52" spans="1:8" s="166" customFormat="1" ht="14.25" customHeight="1" x14ac:dyDescent="0.2">
      <c r="A52" s="165"/>
      <c r="B52" s="40" t="s">
        <v>177</v>
      </c>
      <c r="C52" s="37">
        <v>992</v>
      </c>
      <c r="D52" s="31" t="s">
        <v>178</v>
      </c>
      <c r="E52" s="31" t="s">
        <v>179</v>
      </c>
      <c r="F52" s="37"/>
      <c r="G52" s="106">
        <f>G53</f>
        <v>1991.9</v>
      </c>
      <c r="H52" s="106">
        <f>H53</f>
        <v>2073.5</v>
      </c>
    </row>
    <row r="53" spans="1:8" s="166" customFormat="1" ht="26.25" customHeight="1" x14ac:dyDescent="0.2">
      <c r="A53" s="165"/>
      <c r="B53" s="41" t="s">
        <v>180</v>
      </c>
      <c r="C53" s="38">
        <v>992</v>
      </c>
      <c r="D53" s="34" t="s">
        <v>178</v>
      </c>
      <c r="E53" s="34" t="s">
        <v>179</v>
      </c>
      <c r="F53" s="38"/>
      <c r="G53" s="15">
        <f>G54</f>
        <v>1991.9</v>
      </c>
      <c r="H53" s="15">
        <f>H54</f>
        <v>2073.5</v>
      </c>
    </row>
    <row r="54" spans="1:8" s="166" customFormat="1" ht="14.25" customHeight="1" x14ac:dyDescent="0.2">
      <c r="A54" s="165"/>
      <c r="B54" s="41" t="s">
        <v>168</v>
      </c>
      <c r="C54" s="38">
        <v>992</v>
      </c>
      <c r="D54" s="34" t="s">
        <v>178</v>
      </c>
      <c r="E54" s="34" t="s">
        <v>179</v>
      </c>
      <c r="F54" s="38">
        <v>200</v>
      </c>
      <c r="G54" s="15">
        <v>1991.9</v>
      </c>
      <c r="H54" s="15">
        <v>2073.5</v>
      </c>
    </row>
    <row r="55" spans="1:8" s="90" customFormat="1" ht="13.5" customHeight="1" x14ac:dyDescent="0.2">
      <c r="A55" s="33"/>
      <c r="B55" s="40" t="s">
        <v>65</v>
      </c>
      <c r="C55" s="37">
        <v>992</v>
      </c>
      <c r="D55" s="31" t="s">
        <v>66</v>
      </c>
      <c r="E55" s="31"/>
      <c r="F55" s="37"/>
      <c r="G55" s="106">
        <f t="shared" ref="G55:H55" si="3">G56</f>
        <v>47220.2</v>
      </c>
      <c r="H55" s="106">
        <f t="shared" si="3"/>
        <v>41844.800000000003</v>
      </c>
    </row>
    <row r="56" spans="1:8" s="90" customFormat="1" ht="30" customHeight="1" x14ac:dyDescent="0.2">
      <c r="A56" s="33"/>
      <c r="B56" s="46" t="s">
        <v>139</v>
      </c>
      <c r="C56" s="37">
        <v>992</v>
      </c>
      <c r="D56" s="31" t="s">
        <v>66</v>
      </c>
      <c r="E56" s="31" t="s">
        <v>67</v>
      </c>
      <c r="F56" s="37"/>
      <c r="G56" s="106">
        <f>G57</f>
        <v>47220.2</v>
      </c>
      <c r="H56" s="106">
        <f>H57</f>
        <v>41844.800000000003</v>
      </c>
    </row>
    <row r="57" spans="1:8" s="72" customFormat="1" ht="17.25" customHeight="1" x14ac:dyDescent="0.25">
      <c r="A57" s="3"/>
      <c r="B57" s="41" t="s">
        <v>168</v>
      </c>
      <c r="C57" s="38">
        <v>992</v>
      </c>
      <c r="D57" s="34" t="s">
        <v>66</v>
      </c>
      <c r="E57" s="34" t="s">
        <v>67</v>
      </c>
      <c r="F57" s="38">
        <v>200</v>
      </c>
      <c r="G57" s="15">
        <v>47220.2</v>
      </c>
      <c r="H57" s="15">
        <v>41844.800000000003</v>
      </c>
    </row>
    <row r="58" spans="1:8" s="72" customFormat="1" ht="17.25" customHeight="1" x14ac:dyDescent="0.25">
      <c r="A58" s="3"/>
      <c r="B58" s="187" t="s">
        <v>236</v>
      </c>
      <c r="C58" s="151">
        <v>992</v>
      </c>
      <c r="D58" s="152" t="s">
        <v>237</v>
      </c>
      <c r="E58" s="152"/>
      <c r="F58" s="151"/>
      <c r="G58" s="106">
        <f>G59</f>
        <v>5.5</v>
      </c>
      <c r="H58" s="106">
        <f>H59</f>
        <v>5.7</v>
      </c>
    </row>
    <row r="59" spans="1:8" s="72" customFormat="1" ht="17.25" customHeight="1" x14ac:dyDescent="0.25">
      <c r="A59" s="3"/>
      <c r="B59" s="153" t="s">
        <v>240</v>
      </c>
      <c r="C59" s="151">
        <v>992</v>
      </c>
      <c r="D59" s="152" t="s">
        <v>237</v>
      </c>
      <c r="E59" s="152" t="s">
        <v>238</v>
      </c>
      <c r="F59" s="151"/>
      <c r="G59" s="106">
        <f>G60</f>
        <v>5.5</v>
      </c>
      <c r="H59" s="106">
        <f>H60</f>
        <v>5.7</v>
      </c>
    </row>
    <row r="60" spans="1:8" s="72" customFormat="1" ht="17.25" customHeight="1" x14ac:dyDescent="0.25">
      <c r="A60" s="3"/>
      <c r="B60" s="154" t="s">
        <v>239</v>
      </c>
      <c r="C60" s="155">
        <v>992</v>
      </c>
      <c r="D60" s="156" t="s">
        <v>237</v>
      </c>
      <c r="E60" s="156" t="s">
        <v>238</v>
      </c>
      <c r="F60" s="155">
        <v>200</v>
      </c>
      <c r="G60" s="15">
        <v>5.5</v>
      </c>
      <c r="H60" s="15">
        <v>5.7</v>
      </c>
    </row>
    <row r="61" spans="1:8" s="72" customFormat="1" ht="12.75" customHeight="1" x14ac:dyDescent="0.25">
      <c r="A61" s="3"/>
      <c r="B61" s="40" t="s">
        <v>68</v>
      </c>
      <c r="C61" s="37">
        <v>992</v>
      </c>
      <c r="D61" s="31" t="s">
        <v>69</v>
      </c>
      <c r="E61" s="74"/>
      <c r="F61" s="37"/>
      <c r="G61" s="106">
        <f>G62</f>
        <v>135485</v>
      </c>
      <c r="H61" s="106">
        <f>H62</f>
        <v>148064.79999999999</v>
      </c>
    </row>
    <row r="62" spans="1:8" s="90" customFormat="1" ht="15.75" customHeight="1" x14ac:dyDescent="0.2">
      <c r="A62" s="33"/>
      <c r="B62" s="46" t="s">
        <v>70</v>
      </c>
      <c r="C62" s="37">
        <v>992</v>
      </c>
      <c r="D62" s="31" t="s">
        <v>71</v>
      </c>
      <c r="E62" s="31"/>
      <c r="F62" s="37"/>
      <c r="G62" s="106">
        <f>G63+G65+G67+G69+G71+G73+G75</f>
        <v>135485</v>
      </c>
      <c r="H62" s="106">
        <f>H63+H65+H67+H69+H71+H73+H75</f>
        <v>148064.79999999999</v>
      </c>
    </row>
    <row r="63" spans="1:8" s="72" customFormat="1" ht="27" customHeight="1" x14ac:dyDescent="0.25">
      <c r="A63" s="3"/>
      <c r="B63" s="40" t="s">
        <v>250</v>
      </c>
      <c r="C63" s="37">
        <v>992</v>
      </c>
      <c r="D63" s="31" t="s">
        <v>71</v>
      </c>
      <c r="E63" s="31" t="s">
        <v>151</v>
      </c>
      <c r="F63" s="38"/>
      <c r="G63" s="106">
        <f>G64</f>
        <v>9421.2999999999993</v>
      </c>
      <c r="H63" s="106">
        <f>H64</f>
        <v>8826.7999999999993</v>
      </c>
    </row>
    <row r="64" spans="1:8" s="72" customFormat="1" ht="16.5" customHeight="1" x14ac:dyDescent="0.25">
      <c r="A64" s="3"/>
      <c r="B64" s="41" t="s">
        <v>168</v>
      </c>
      <c r="C64" s="38">
        <v>992</v>
      </c>
      <c r="D64" s="34" t="s">
        <v>71</v>
      </c>
      <c r="E64" s="34" t="s">
        <v>151</v>
      </c>
      <c r="F64" s="38">
        <v>200</v>
      </c>
      <c r="G64" s="15">
        <v>9421.2999999999993</v>
      </c>
      <c r="H64" s="15">
        <v>8826.7999999999993</v>
      </c>
    </row>
    <row r="65" spans="1:8" s="72" customFormat="1" ht="44.25" customHeight="1" x14ac:dyDescent="0.25">
      <c r="A65" s="3"/>
      <c r="B65" s="40" t="s">
        <v>251</v>
      </c>
      <c r="C65" s="37">
        <v>992</v>
      </c>
      <c r="D65" s="31" t="s">
        <v>71</v>
      </c>
      <c r="E65" s="31" t="s">
        <v>152</v>
      </c>
      <c r="F65" s="38"/>
      <c r="G65" s="106">
        <f>G66</f>
        <v>11463.2</v>
      </c>
      <c r="H65" s="106">
        <f>H66</f>
        <v>52395.3</v>
      </c>
    </row>
    <row r="66" spans="1:8" s="72" customFormat="1" ht="15.75" customHeight="1" x14ac:dyDescent="0.25">
      <c r="A66" s="3"/>
      <c r="B66" s="41" t="s">
        <v>168</v>
      </c>
      <c r="C66" s="38">
        <v>992</v>
      </c>
      <c r="D66" s="34" t="s">
        <v>71</v>
      </c>
      <c r="E66" s="34" t="s">
        <v>152</v>
      </c>
      <c r="F66" s="34" t="s">
        <v>40</v>
      </c>
      <c r="G66" s="16">
        <v>11463.2</v>
      </c>
      <c r="H66" s="16">
        <v>52395.3</v>
      </c>
    </row>
    <row r="67" spans="1:8" s="72" customFormat="1" ht="29.25" customHeight="1" x14ac:dyDescent="0.25">
      <c r="A67" s="3"/>
      <c r="B67" s="40" t="s">
        <v>252</v>
      </c>
      <c r="C67" s="37">
        <v>992</v>
      </c>
      <c r="D67" s="31" t="s">
        <v>71</v>
      </c>
      <c r="E67" s="31" t="s">
        <v>153</v>
      </c>
      <c r="F67" s="37"/>
      <c r="G67" s="106">
        <f>G68</f>
        <v>100818</v>
      </c>
      <c r="H67" s="106">
        <f>H68</f>
        <v>73277.7</v>
      </c>
    </row>
    <row r="68" spans="1:8" s="72" customFormat="1" ht="12.75" customHeight="1" x14ac:dyDescent="0.25">
      <c r="A68" s="3"/>
      <c r="B68" s="41" t="s">
        <v>168</v>
      </c>
      <c r="C68" s="38">
        <v>992</v>
      </c>
      <c r="D68" s="34" t="s">
        <v>71</v>
      </c>
      <c r="E68" s="34" t="s">
        <v>153</v>
      </c>
      <c r="F68" s="38">
        <v>200</v>
      </c>
      <c r="G68" s="16">
        <v>100818</v>
      </c>
      <c r="H68" s="16">
        <v>73277.7</v>
      </c>
    </row>
    <row r="69" spans="1:8" s="1" customFormat="1" ht="27" customHeight="1" x14ac:dyDescent="0.2">
      <c r="A69" s="3"/>
      <c r="B69" s="40" t="s">
        <v>140</v>
      </c>
      <c r="C69" s="37">
        <v>992</v>
      </c>
      <c r="D69" s="31" t="s">
        <v>71</v>
      </c>
      <c r="E69" s="31" t="s">
        <v>154</v>
      </c>
      <c r="F69" s="37"/>
      <c r="G69" s="106">
        <f>G70</f>
        <v>9190.2999999999993</v>
      </c>
      <c r="H69" s="106">
        <f>H70</f>
        <v>9567.1</v>
      </c>
    </row>
    <row r="70" spans="1:8" s="72" customFormat="1" ht="15" customHeight="1" x14ac:dyDescent="0.25">
      <c r="A70" s="3"/>
      <c r="B70" s="41" t="s">
        <v>168</v>
      </c>
      <c r="C70" s="38">
        <v>992</v>
      </c>
      <c r="D70" s="34" t="s">
        <v>71</v>
      </c>
      <c r="E70" s="34" t="s">
        <v>154</v>
      </c>
      <c r="F70" s="38">
        <v>200</v>
      </c>
      <c r="G70" s="15">
        <v>9190.2999999999993</v>
      </c>
      <c r="H70" s="15">
        <v>9567.1</v>
      </c>
    </row>
    <row r="71" spans="1:8" s="72" customFormat="1" ht="15" customHeight="1" x14ac:dyDescent="0.25">
      <c r="A71" s="3"/>
      <c r="B71" s="50" t="s">
        <v>107</v>
      </c>
      <c r="C71" s="37">
        <v>992</v>
      </c>
      <c r="D71" s="31" t="s">
        <v>71</v>
      </c>
      <c r="E71" s="31" t="s">
        <v>155</v>
      </c>
      <c r="F71" s="37"/>
      <c r="G71" s="106">
        <f>G72</f>
        <v>2679.1</v>
      </c>
      <c r="H71" s="106">
        <f>H72</f>
        <v>2006.3</v>
      </c>
    </row>
    <row r="72" spans="1:8" s="72" customFormat="1" ht="15" customHeight="1" x14ac:dyDescent="0.25">
      <c r="A72" s="3"/>
      <c r="B72" s="41" t="s">
        <v>168</v>
      </c>
      <c r="C72" s="38">
        <v>992</v>
      </c>
      <c r="D72" s="34" t="s">
        <v>71</v>
      </c>
      <c r="E72" s="34" t="s">
        <v>155</v>
      </c>
      <c r="F72" s="38">
        <v>200</v>
      </c>
      <c r="G72" s="15">
        <v>2679.1</v>
      </c>
      <c r="H72" s="15">
        <v>2006.3</v>
      </c>
    </row>
    <row r="73" spans="1:8" s="72" customFormat="1" ht="27" customHeight="1" x14ac:dyDescent="0.25">
      <c r="A73" s="3"/>
      <c r="B73" s="40" t="s">
        <v>72</v>
      </c>
      <c r="C73" s="37">
        <v>992</v>
      </c>
      <c r="D73" s="31" t="s">
        <v>71</v>
      </c>
      <c r="E73" s="31" t="s">
        <v>156</v>
      </c>
      <c r="F73" s="38"/>
      <c r="G73" s="39">
        <f>G74</f>
        <v>1588</v>
      </c>
      <c r="H73" s="39">
        <f>H74</f>
        <v>1653.2</v>
      </c>
    </row>
    <row r="74" spans="1:8" s="72" customFormat="1" ht="13.5" customHeight="1" x14ac:dyDescent="0.25">
      <c r="A74" s="3"/>
      <c r="B74" s="41" t="s">
        <v>168</v>
      </c>
      <c r="C74" s="38">
        <v>992</v>
      </c>
      <c r="D74" s="34" t="s">
        <v>71</v>
      </c>
      <c r="E74" s="34" t="s">
        <v>156</v>
      </c>
      <c r="F74" s="38">
        <v>200</v>
      </c>
      <c r="G74" s="15">
        <v>1588</v>
      </c>
      <c r="H74" s="15">
        <v>1653.2</v>
      </c>
    </row>
    <row r="75" spans="1:8" s="72" customFormat="1" ht="28.5" customHeight="1" x14ac:dyDescent="0.25">
      <c r="A75" s="3"/>
      <c r="B75" s="40" t="s">
        <v>167</v>
      </c>
      <c r="C75" s="37">
        <v>992</v>
      </c>
      <c r="D75" s="31" t="s">
        <v>71</v>
      </c>
      <c r="E75" s="31" t="s">
        <v>166</v>
      </c>
      <c r="F75" s="31"/>
      <c r="G75" s="39">
        <f>G76</f>
        <v>325.10000000000002</v>
      </c>
      <c r="H75" s="39">
        <f>H76</f>
        <v>338.4</v>
      </c>
    </row>
    <row r="76" spans="1:8" s="72" customFormat="1" ht="18" customHeight="1" x14ac:dyDescent="0.25">
      <c r="A76" s="3"/>
      <c r="B76" s="41" t="s">
        <v>168</v>
      </c>
      <c r="C76" s="38">
        <v>992</v>
      </c>
      <c r="D76" s="34" t="s">
        <v>71</v>
      </c>
      <c r="E76" s="34" t="s">
        <v>166</v>
      </c>
      <c r="F76" s="34" t="s">
        <v>40</v>
      </c>
      <c r="G76" s="16">
        <v>325.10000000000002</v>
      </c>
      <c r="H76" s="16">
        <v>338.4</v>
      </c>
    </row>
    <row r="77" spans="1:8" s="72" customFormat="1" ht="14.25" customHeight="1" x14ac:dyDescent="0.25">
      <c r="A77" s="3"/>
      <c r="B77" s="46" t="s">
        <v>73</v>
      </c>
      <c r="C77" s="37">
        <v>992</v>
      </c>
      <c r="D77" s="31" t="s">
        <v>74</v>
      </c>
      <c r="E77" s="31"/>
      <c r="F77" s="37"/>
      <c r="G77" s="106">
        <f>G81+G78</f>
        <v>1119.1000000000001</v>
      </c>
      <c r="H77" s="106">
        <f>H81+H78</f>
        <v>1227</v>
      </c>
    </row>
    <row r="78" spans="1:8" s="166" customFormat="1" ht="15.75" customHeight="1" x14ac:dyDescent="0.2">
      <c r="A78" s="165"/>
      <c r="B78" s="40" t="s">
        <v>75</v>
      </c>
      <c r="C78" s="37">
        <v>992</v>
      </c>
      <c r="D78" s="31" t="s">
        <v>76</v>
      </c>
      <c r="E78" s="31"/>
      <c r="F78" s="37"/>
      <c r="G78" s="106">
        <f t="shared" ref="G78:H79" si="4">G79</f>
        <v>124.9</v>
      </c>
      <c r="H78" s="106">
        <f t="shared" si="4"/>
        <v>129.9</v>
      </c>
    </row>
    <row r="79" spans="1:8" ht="39.75" customHeight="1" x14ac:dyDescent="0.25">
      <c r="A79" s="96"/>
      <c r="B79" s="40" t="s">
        <v>77</v>
      </c>
      <c r="C79" s="37">
        <v>992</v>
      </c>
      <c r="D79" s="31" t="s">
        <v>76</v>
      </c>
      <c r="E79" s="31" t="s">
        <v>78</v>
      </c>
      <c r="F79" s="37"/>
      <c r="G79" s="106">
        <f t="shared" si="4"/>
        <v>124.9</v>
      </c>
      <c r="H79" s="106">
        <f t="shared" si="4"/>
        <v>129.9</v>
      </c>
    </row>
    <row r="80" spans="1:8" ht="13.5" customHeight="1" x14ac:dyDescent="0.25">
      <c r="A80" s="96"/>
      <c r="B80" s="41" t="s">
        <v>168</v>
      </c>
      <c r="C80" s="38">
        <v>992</v>
      </c>
      <c r="D80" s="34" t="s">
        <v>76</v>
      </c>
      <c r="E80" s="34" t="s">
        <v>78</v>
      </c>
      <c r="F80" s="38">
        <v>200</v>
      </c>
      <c r="G80" s="15">
        <v>124.9</v>
      </c>
      <c r="H80" s="15">
        <v>129.9</v>
      </c>
    </row>
    <row r="81" spans="1:8" s="72" customFormat="1" ht="17.25" customHeight="1" x14ac:dyDescent="0.25">
      <c r="A81" s="3"/>
      <c r="B81" s="40" t="s">
        <v>206</v>
      </c>
      <c r="C81" s="37">
        <v>992</v>
      </c>
      <c r="D81" s="31" t="s">
        <v>79</v>
      </c>
      <c r="E81" s="31"/>
      <c r="F81" s="37"/>
      <c r="G81" s="106">
        <f>G86+G92+G90+G84+G88+G82</f>
        <v>994.2</v>
      </c>
      <c r="H81" s="106">
        <f>H86+H92+H90+H84+H88+H82</f>
        <v>1097.0999999999999</v>
      </c>
    </row>
    <row r="82" spans="1:8" s="72" customFormat="1" ht="42.75" customHeight="1" x14ac:dyDescent="0.25">
      <c r="A82" s="3"/>
      <c r="B82" s="40" t="s">
        <v>169</v>
      </c>
      <c r="C82" s="37">
        <v>992</v>
      </c>
      <c r="D82" s="31" t="s">
        <v>79</v>
      </c>
      <c r="E82" s="31" t="s">
        <v>170</v>
      </c>
      <c r="F82" s="37"/>
      <c r="G82" s="106">
        <f>G83</f>
        <v>320.7</v>
      </c>
      <c r="H82" s="106">
        <f>H83</f>
        <v>395.9</v>
      </c>
    </row>
    <row r="83" spans="1:8" s="72" customFormat="1" ht="17.25" customHeight="1" x14ac:dyDescent="0.25">
      <c r="A83" s="3"/>
      <c r="B83" s="41" t="s">
        <v>168</v>
      </c>
      <c r="C83" s="38">
        <v>992</v>
      </c>
      <c r="D83" s="34" t="s">
        <v>79</v>
      </c>
      <c r="E83" s="34" t="s">
        <v>170</v>
      </c>
      <c r="F83" s="38">
        <v>200</v>
      </c>
      <c r="G83" s="15">
        <v>320.7</v>
      </c>
      <c r="H83" s="15">
        <v>395.9</v>
      </c>
    </row>
    <row r="84" spans="1:8" s="72" customFormat="1" ht="27" customHeight="1" x14ac:dyDescent="0.25">
      <c r="A84" s="3"/>
      <c r="B84" s="40" t="s">
        <v>80</v>
      </c>
      <c r="C84" s="37">
        <v>992</v>
      </c>
      <c r="D84" s="31" t="s">
        <v>79</v>
      </c>
      <c r="E84" s="31" t="s">
        <v>157</v>
      </c>
      <c r="F84" s="34"/>
      <c r="G84" s="106">
        <f>G85</f>
        <v>25.9</v>
      </c>
      <c r="H84" s="106">
        <f>H85</f>
        <v>27</v>
      </c>
    </row>
    <row r="85" spans="1:8" s="72" customFormat="1" ht="17.25" customHeight="1" x14ac:dyDescent="0.25">
      <c r="A85" s="3"/>
      <c r="B85" s="41" t="s">
        <v>168</v>
      </c>
      <c r="C85" s="37">
        <v>992</v>
      </c>
      <c r="D85" s="34" t="s">
        <v>79</v>
      </c>
      <c r="E85" s="34" t="s">
        <v>157</v>
      </c>
      <c r="F85" s="34" t="s">
        <v>40</v>
      </c>
      <c r="G85" s="35">
        <v>25.9</v>
      </c>
      <c r="H85" s="35">
        <v>27</v>
      </c>
    </row>
    <row r="86" spans="1:8" s="72" customFormat="1" ht="27.75" customHeight="1" x14ac:dyDescent="0.25">
      <c r="A86" s="3"/>
      <c r="B86" s="40" t="s">
        <v>81</v>
      </c>
      <c r="C86" s="37">
        <v>992</v>
      </c>
      <c r="D86" s="31" t="s">
        <v>79</v>
      </c>
      <c r="E86" s="31" t="s">
        <v>158</v>
      </c>
      <c r="F86" s="37"/>
      <c r="G86" s="106">
        <f>G87</f>
        <v>166.8</v>
      </c>
      <c r="H86" s="106">
        <f>H87</f>
        <v>173.6</v>
      </c>
    </row>
    <row r="87" spans="1:8" s="72" customFormat="1" ht="18.75" customHeight="1" x14ac:dyDescent="0.25">
      <c r="A87" s="3"/>
      <c r="B87" s="41" t="s">
        <v>168</v>
      </c>
      <c r="C87" s="38">
        <v>992</v>
      </c>
      <c r="D87" s="34" t="s">
        <v>79</v>
      </c>
      <c r="E87" s="34" t="s">
        <v>158</v>
      </c>
      <c r="F87" s="38">
        <v>200</v>
      </c>
      <c r="G87" s="15">
        <v>166.8</v>
      </c>
      <c r="H87" s="15">
        <v>173.6</v>
      </c>
    </row>
    <row r="88" spans="1:8" s="72" customFormat="1" ht="18" customHeight="1" x14ac:dyDescent="0.25">
      <c r="A88" s="3"/>
      <c r="B88" s="40" t="s">
        <v>82</v>
      </c>
      <c r="C88" s="37">
        <v>992</v>
      </c>
      <c r="D88" s="31" t="s">
        <v>79</v>
      </c>
      <c r="E88" s="31" t="s">
        <v>159</v>
      </c>
      <c r="F88" s="38"/>
      <c r="G88" s="106">
        <f>G89</f>
        <v>51.6</v>
      </c>
      <c r="H88" s="106">
        <f>H89</f>
        <v>53.8</v>
      </c>
    </row>
    <row r="89" spans="1:8" s="72" customFormat="1" ht="15" customHeight="1" x14ac:dyDescent="0.25">
      <c r="A89" s="3"/>
      <c r="B89" s="41" t="s">
        <v>168</v>
      </c>
      <c r="C89" s="38">
        <v>992</v>
      </c>
      <c r="D89" s="34" t="s">
        <v>79</v>
      </c>
      <c r="E89" s="34" t="s">
        <v>159</v>
      </c>
      <c r="F89" s="38">
        <v>200</v>
      </c>
      <c r="G89" s="15">
        <v>51.6</v>
      </c>
      <c r="H89" s="15">
        <v>53.8</v>
      </c>
    </row>
    <row r="90" spans="1:8" s="72" customFormat="1" ht="27.75" customHeight="1" x14ac:dyDescent="0.25">
      <c r="A90" s="3"/>
      <c r="B90" s="40" t="s">
        <v>83</v>
      </c>
      <c r="C90" s="37">
        <v>992</v>
      </c>
      <c r="D90" s="31" t="s">
        <v>79</v>
      </c>
      <c r="E90" s="31" t="s">
        <v>160</v>
      </c>
      <c r="F90" s="38"/>
      <c r="G90" s="106">
        <f>G91</f>
        <v>51.9</v>
      </c>
      <c r="H90" s="106">
        <f>H91</f>
        <v>54.1</v>
      </c>
    </row>
    <row r="91" spans="1:8" s="72" customFormat="1" ht="15" customHeight="1" x14ac:dyDescent="0.25">
      <c r="A91" s="3"/>
      <c r="B91" s="41" t="s">
        <v>168</v>
      </c>
      <c r="C91" s="38">
        <v>992</v>
      </c>
      <c r="D91" s="31" t="s">
        <v>79</v>
      </c>
      <c r="E91" s="87">
        <v>4314000521</v>
      </c>
      <c r="F91" s="38">
        <v>200</v>
      </c>
      <c r="G91" s="15">
        <v>51.9</v>
      </c>
      <c r="H91" s="15">
        <v>54.1</v>
      </c>
    </row>
    <row r="92" spans="1:8" s="72" customFormat="1" ht="39" customHeight="1" x14ac:dyDescent="0.25">
      <c r="A92" s="3"/>
      <c r="B92" s="40" t="s">
        <v>84</v>
      </c>
      <c r="C92" s="37">
        <v>992</v>
      </c>
      <c r="D92" s="31" t="s">
        <v>79</v>
      </c>
      <c r="E92" s="31" t="s">
        <v>161</v>
      </c>
      <c r="F92" s="37"/>
      <c r="G92" s="106">
        <f>G93</f>
        <v>377.3</v>
      </c>
      <c r="H92" s="106">
        <f>H93</f>
        <v>392.7</v>
      </c>
    </row>
    <row r="93" spans="1:8" s="90" customFormat="1" ht="15" customHeight="1" x14ac:dyDescent="0.2">
      <c r="A93" s="33"/>
      <c r="B93" s="41" t="s">
        <v>168</v>
      </c>
      <c r="C93" s="38">
        <v>992</v>
      </c>
      <c r="D93" s="34" t="s">
        <v>79</v>
      </c>
      <c r="E93" s="34" t="s">
        <v>161</v>
      </c>
      <c r="F93" s="38">
        <v>200</v>
      </c>
      <c r="G93" s="15">
        <v>377.3</v>
      </c>
      <c r="H93" s="15">
        <v>392.7</v>
      </c>
    </row>
    <row r="94" spans="1:8" s="72" customFormat="1" ht="15" customHeight="1" x14ac:dyDescent="0.25">
      <c r="A94" s="3"/>
      <c r="B94" s="40" t="s">
        <v>85</v>
      </c>
      <c r="C94" s="37">
        <v>992</v>
      </c>
      <c r="D94" s="31" t="s">
        <v>86</v>
      </c>
      <c r="E94" s="31"/>
      <c r="F94" s="37"/>
      <c r="G94" s="106">
        <f t="shared" ref="G94:H96" si="5">G95</f>
        <v>8190.1</v>
      </c>
      <c r="H94" s="106">
        <f t="shared" si="5"/>
        <v>8525.9</v>
      </c>
    </row>
    <row r="95" spans="1:8" s="90" customFormat="1" ht="14.25" x14ac:dyDescent="0.2">
      <c r="A95" s="33"/>
      <c r="B95" s="40" t="s">
        <v>87</v>
      </c>
      <c r="C95" s="37">
        <v>992</v>
      </c>
      <c r="D95" s="31" t="s">
        <v>88</v>
      </c>
      <c r="E95" s="31"/>
      <c r="F95" s="37"/>
      <c r="G95" s="106">
        <f t="shared" si="5"/>
        <v>8190.1</v>
      </c>
      <c r="H95" s="106">
        <f t="shared" si="5"/>
        <v>8525.9</v>
      </c>
    </row>
    <row r="96" spans="1:8" s="72" customFormat="1" ht="27" customHeight="1" x14ac:dyDescent="0.25">
      <c r="A96" s="3"/>
      <c r="B96" s="40" t="s">
        <v>89</v>
      </c>
      <c r="C96" s="37">
        <v>992</v>
      </c>
      <c r="D96" s="31" t="s">
        <v>88</v>
      </c>
      <c r="E96" s="31" t="s">
        <v>90</v>
      </c>
      <c r="F96" s="38"/>
      <c r="G96" s="106">
        <f t="shared" si="5"/>
        <v>8190.1</v>
      </c>
      <c r="H96" s="106">
        <f t="shared" si="5"/>
        <v>8525.9</v>
      </c>
    </row>
    <row r="97" spans="1:8" s="166" customFormat="1" ht="16.5" customHeight="1" x14ac:dyDescent="0.2">
      <c r="A97" s="165"/>
      <c r="B97" s="41" t="s">
        <v>168</v>
      </c>
      <c r="C97" s="38">
        <v>992</v>
      </c>
      <c r="D97" s="34" t="s">
        <v>88</v>
      </c>
      <c r="E97" s="34" t="s">
        <v>90</v>
      </c>
      <c r="F97" s="38">
        <v>200</v>
      </c>
      <c r="G97" s="15">
        <v>8190.1</v>
      </c>
      <c r="H97" s="15">
        <v>8525.9</v>
      </c>
    </row>
    <row r="98" spans="1:8" s="72" customFormat="1" x14ac:dyDescent="0.25">
      <c r="A98" s="3"/>
      <c r="B98" s="40" t="s">
        <v>91</v>
      </c>
      <c r="C98" s="37">
        <v>992</v>
      </c>
      <c r="D98" s="31" t="s">
        <v>92</v>
      </c>
      <c r="E98" s="34"/>
      <c r="F98" s="38"/>
      <c r="G98" s="106">
        <f>G99+G103</f>
        <v>28158.1</v>
      </c>
      <c r="H98" s="106">
        <f>H99+H103</f>
        <v>29312.7</v>
      </c>
    </row>
    <row r="99" spans="1:8" s="90" customFormat="1" ht="13.5" customHeight="1" x14ac:dyDescent="0.2">
      <c r="A99" s="33"/>
      <c r="B99" s="40" t="s">
        <v>93</v>
      </c>
      <c r="C99" s="37">
        <v>992</v>
      </c>
      <c r="D99" s="31" t="s">
        <v>94</v>
      </c>
      <c r="E99" s="31"/>
      <c r="F99" s="37"/>
      <c r="G99" s="106">
        <f t="shared" ref="G99:H101" si="6">G100</f>
        <v>1480.1</v>
      </c>
      <c r="H99" s="106">
        <f t="shared" si="6"/>
        <v>1540.8</v>
      </c>
    </row>
    <row r="100" spans="1:8" s="72" customFormat="1" ht="28.5" customHeight="1" x14ac:dyDescent="0.25">
      <c r="A100" s="3"/>
      <c r="B100" s="40" t="s">
        <v>150</v>
      </c>
      <c r="C100" s="37">
        <v>992</v>
      </c>
      <c r="D100" s="31" t="s">
        <v>94</v>
      </c>
      <c r="E100" s="31" t="s">
        <v>95</v>
      </c>
      <c r="F100" s="37"/>
      <c r="G100" s="106">
        <f t="shared" si="6"/>
        <v>1480.1</v>
      </c>
      <c r="H100" s="106">
        <f t="shared" si="6"/>
        <v>1540.8</v>
      </c>
    </row>
    <row r="101" spans="1:8" s="72" customFormat="1" ht="15" customHeight="1" x14ac:dyDescent="0.25">
      <c r="A101" s="3"/>
      <c r="B101" s="41" t="s">
        <v>96</v>
      </c>
      <c r="C101" s="38">
        <v>992</v>
      </c>
      <c r="D101" s="34" t="s">
        <v>94</v>
      </c>
      <c r="E101" s="34" t="s">
        <v>95</v>
      </c>
      <c r="F101" s="38"/>
      <c r="G101" s="15">
        <f t="shared" si="6"/>
        <v>1480.1</v>
      </c>
      <c r="H101" s="15">
        <f t="shared" si="6"/>
        <v>1540.8</v>
      </c>
    </row>
    <row r="102" spans="1:8" s="72" customFormat="1" ht="13.5" customHeight="1" x14ac:dyDescent="0.25">
      <c r="A102" s="3"/>
      <c r="B102" s="47" t="s">
        <v>97</v>
      </c>
      <c r="C102" s="38">
        <v>992</v>
      </c>
      <c r="D102" s="34" t="s">
        <v>94</v>
      </c>
      <c r="E102" s="34" t="s">
        <v>95</v>
      </c>
      <c r="F102" s="38">
        <v>300</v>
      </c>
      <c r="G102" s="15">
        <v>1480.1</v>
      </c>
      <c r="H102" s="15">
        <v>1540.8</v>
      </c>
    </row>
    <row r="103" spans="1:8" s="72" customFormat="1" ht="12.75" customHeight="1" x14ac:dyDescent="0.25">
      <c r="A103" s="3"/>
      <c r="B103" s="48" t="s">
        <v>98</v>
      </c>
      <c r="C103" s="37">
        <v>992</v>
      </c>
      <c r="D103" s="31">
        <v>1004</v>
      </c>
      <c r="E103" s="31"/>
      <c r="F103" s="37"/>
      <c r="G103" s="106">
        <f>G104+G106</f>
        <v>26678</v>
      </c>
      <c r="H103" s="106">
        <f>H104+H106</f>
        <v>27771.9</v>
      </c>
    </row>
    <row r="104" spans="1:8" s="90" customFormat="1" ht="41.25" customHeight="1" x14ac:dyDescent="0.2">
      <c r="A104" s="33"/>
      <c r="B104" s="46" t="s">
        <v>224</v>
      </c>
      <c r="C104" s="37">
        <v>992</v>
      </c>
      <c r="D104" s="31">
        <v>1004</v>
      </c>
      <c r="E104" s="31" t="s">
        <v>99</v>
      </c>
      <c r="F104" s="37"/>
      <c r="G104" s="106">
        <f>G105</f>
        <v>15046.1</v>
      </c>
      <c r="H104" s="106">
        <f>H105</f>
        <v>15663.1</v>
      </c>
    </row>
    <row r="105" spans="1:8" s="72" customFormat="1" ht="13.5" customHeight="1" x14ac:dyDescent="0.25">
      <c r="A105" s="3"/>
      <c r="B105" s="47" t="s">
        <v>100</v>
      </c>
      <c r="C105" s="38">
        <v>992</v>
      </c>
      <c r="D105" s="34">
        <v>1004</v>
      </c>
      <c r="E105" s="34" t="s">
        <v>99</v>
      </c>
      <c r="F105" s="38">
        <v>300</v>
      </c>
      <c r="G105" s="18">
        <v>15046.1</v>
      </c>
      <c r="H105" s="18">
        <v>15663.1</v>
      </c>
    </row>
    <row r="106" spans="1:8" s="90" customFormat="1" ht="29.25" customHeight="1" x14ac:dyDescent="0.2">
      <c r="A106" s="33"/>
      <c r="B106" s="46" t="s">
        <v>223</v>
      </c>
      <c r="C106" s="37">
        <v>992</v>
      </c>
      <c r="D106" s="31">
        <v>1004</v>
      </c>
      <c r="E106" s="31" t="s">
        <v>101</v>
      </c>
      <c r="F106" s="37"/>
      <c r="G106" s="106">
        <f>G107</f>
        <v>11631.9</v>
      </c>
      <c r="H106" s="106">
        <f>H107</f>
        <v>12108.8</v>
      </c>
    </row>
    <row r="107" spans="1:8" s="72" customFormat="1" ht="14.25" customHeight="1" x14ac:dyDescent="0.25">
      <c r="A107" s="3"/>
      <c r="B107" s="47" t="s">
        <v>100</v>
      </c>
      <c r="C107" s="38">
        <v>992</v>
      </c>
      <c r="D107" s="34">
        <v>1004</v>
      </c>
      <c r="E107" s="34" t="s">
        <v>101</v>
      </c>
      <c r="F107" s="38">
        <v>300</v>
      </c>
      <c r="G107" s="18">
        <v>11631.9</v>
      </c>
      <c r="H107" s="18">
        <v>12108.8</v>
      </c>
    </row>
    <row r="108" spans="1:8" s="1" customFormat="1" ht="14.25" customHeight="1" x14ac:dyDescent="0.2">
      <c r="A108" s="3"/>
      <c r="B108" s="92" t="s">
        <v>184</v>
      </c>
      <c r="C108" s="37">
        <v>992</v>
      </c>
      <c r="D108" s="37" t="s">
        <v>183</v>
      </c>
      <c r="E108" s="31"/>
      <c r="F108" s="37"/>
      <c r="G108" s="106">
        <f>G109</f>
        <v>416.4</v>
      </c>
      <c r="H108" s="106">
        <f>H109</f>
        <v>433.5</v>
      </c>
    </row>
    <row r="109" spans="1:8" s="72" customFormat="1" ht="52.5" customHeight="1" x14ac:dyDescent="0.25">
      <c r="A109" s="3"/>
      <c r="B109" s="46" t="s">
        <v>185</v>
      </c>
      <c r="C109" s="37">
        <v>992</v>
      </c>
      <c r="D109" s="31" t="s">
        <v>182</v>
      </c>
      <c r="E109" s="31" t="s">
        <v>181</v>
      </c>
      <c r="F109" s="37"/>
      <c r="G109" s="106">
        <f>G110</f>
        <v>416.4</v>
      </c>
      <c r="H109" s="106">
        <f>H110</f>
        <v>433.5</v>
      </c>
    </row>
    <row r="110" spans="1:8" s="72" customFormat="1" ht="14.25" customHeight="1" x14ac:dyDescent="0.25">
      <c r="A110" s="3"/>
      <c r="B110" s="41" t="s">
        <v>168</v>
      </c>
      <c r="C110" s="38">
        <v>992</v>
      </c>
      <c r="D110" s="34" t="s">
        <v>182</v>
      </c>
      <c r="E110" s="34" t="s">
        <v>181</v>
      </c>
      <c r="F110" s="38">
        <v>200</v>
      </c>
      <c r="G110" s="15">
        <v>416.4</v>
      </c>
      <c r="H110" s="15">
        <v>433.5</v>
      </c>
    </row>
    <row r="111" spans="1:8" s="90" customFormat="1" ht="15" customHeight="1" x14ac:dyDescent="0.2">
      <c r="A111" s="33"/>
      <c r="B111" s="40" t="s">
        <v>102</v>
      </c>
      <c r="C111" s="37">
        <v>992</v>
      </c>
      <c r="D111" s="31" t="s">
        <v>103</v>
      </c>
      <c r="E111" s="31"/>
      <c r="F111" s="37"/>
      <c r="G111" s="106">
        <f>G112+G115</f>
        <v>3405.2</v>
      </c>
      <c r="H111" s="106">
        <f>H112+H115</f>
        <v>3544.8</v>
      </c>
    </row>
    <row r="112" spans="1:8" s="90" customFormat="1" ht="15" customHeight="1" x14ac:dyDescent="0.2">
      <c r="A112" s="33"/>
      <c r="B112" s="40" t="s">
        <v>104</v>
      </c>
      <c r="C112" s="37">
        <v>992</v>
      </c>
      <c r="D112" s="31" t="s">
        <v>105</v>
      </c>
      <c r="E112" s="31"/>
      <c r="F112" s="37"/>
      <c r="G112" s="106">
        <f t="shared" ref="G112:H113" si="7">G113</f>
        <v>2843.1</v>
      </c>
      <c r="H112" s="106">
        <f t="shared" si="7"/>
        <v>2959.6</v>
      </c>
    </row>
    <row r="113" spans="1:8" s="90" customFormat="1" ht="15" customHeight="1" x14ac:dyDescent="0.2">
      <c r="A113" s="33"/>
      <c r="B113" s="40" t="s">
        <v>120</v>
      </c>
      <c r="C113" s="37">
        <v>992</v>
      </c>
      <c r="D113" s="31" t="s">
        <v>105</v>
      </c>
      <c r="E113" s="31" t="s">
        <v>106</v>
      </c>
      <c r="F113" s="37"/>
      <c r="G113" s="106">
        <f t="shared" si="7"/>
        <v>2843.1</v>
      </c>
      <c r="H113" s="106">
        <f t="shared" si="7"/>
        <v>2959.6</v>
      </c>
    </row>
    <row r="114" spans="1:8" s="72" customFormat="1" ht="14.25" customHeight="1" x14ac:dyDescent="0.25">
      <c r="A114" s="3"/>
      <c r="B114" s="41" t="s">
        <v>168</v>
      </c>
      <c r="C114" s="38">
        <v>992</v>
      </c>
      <c r="D114" s="34" t="s">
        <v>105</v>
      </c>
      <c r="E114" s="34" t="s">
        <v>106</v>
      </c>
      <c r="F114" s="38">
        <v>200</v>
      </c>
      <c r="G114" s="15">
        <v>2843.1</v>
      </c>
      <c r="H114" s="15">
        <v>2959.6</v>
      </c>
    </row>
    <row r="115" spans="1:8" s="72" customFormat="1" ht="15.75" customHeight="1" x14ac:dyDescent="0.25">
      <c r="A115" s="3"/>
      <c r="B115" s="48" t="s">
        <v>226</v>
      </c>
      <c r="C115" s="183">
        <v>992</v>
      </c>
      <c r="D115" s="184" t="s">
        <v>225</v>
      </c>
      <c r="E115" s="185"/>
      <c r="F115" s="183"/>
      <c r="G115" s="106">
        <f>G116</f>
        <v>562.1</v>
      </c>
      <c r="H115" s="106">
        <f>H116</f>
        <v>585.20000000000005</v>
      </c>
    </row>
    <row r="116" spans="1:8" s="71" customFormat="1" ht="14.25" customHeight="1" x14ac:dyDescent="0.25">
      <c r="A116" s="10"/>
      <c r="B116" s="47" t="s">
        <v>228</v>
      </c>
      <c r="C116" s="186">
        <v>992</v>
      </c>
      <c r="D116" s="34" t="s">
        <v>225</v>
      </c>
      <c r="E116" s="31" t="s">
        <v>229</v>
      </c>
      <c r="F116" s="186"/>
      <c r="G116" s="15">
        <f>G117</f>
        <v>562.1</v>
      </c>
      <c r="H116" s="15">
        <f>H117</f>
        <v>585.20000000000005</v>
      </c>
    </row>
    <row r="117" spans="1:8" s="138" customFormat="1" ht="15" customHeight="1" x14ac:dyDescent="0.25">
      <c r="A117" s="10"/>
      <c r="B117" s="41" t="s">
        <v>168</v>
      </c>
      <c r="C117" s="144">
        <v>992</v>
      </c>
      <c r="D117" s="145" t="s">
        <v>225</v>
      </c>
      <c r="E117" s="34" t="s">
        <v>229</v>
      </c>
      <c r="F117" s="144">
        <v>200</v>
      </c>
      <c r="G117" s="15">
        <v>562.1</v>
      </c>
      <c r="H117" s="15">
        <v>585.20000000000005</v>
      </c>
    </row>
    <row r="118" spans="1:8" ht="15" customHeight="1" x14ac:dyDescent="0.25">
      <c r="A118" s="96"/>
    </row>
    <row r="119" spans="1:8" ht="12" customHeight="1" x14ac:dyDescent="0.25">
      <c r="A119" s="96"/>
    </row>
  </sheetData>
  <mergeCells count="4">
    <mergeCell ref="B3:H4"/>
    <mergeCell ref="B1:H1"/>
    <mergeCell ref="B2:H2"/>
    <mergeCell ref="B5:H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8"/>
  <sheetViews>
    <sheetView workbookViewId="0">
      <selection activeCell="F5" sqref="F5"/>
    </sheetView>
  </sheetViews>
  <sheetFormatPr defaultColWidth="9.140625" defaultRowHeight="15" x14ac:dyDescent="0.25"/>
  <cols>
    <col min="1" max="1" width="4.140625" style="27" customWidth="1"/>
    <col min="2" max="2" width="95" style="130" customWidth="1"/>
    <col min="3" max="3" width="10.140625" style="27" customWidth="1"/>
    <col min="4" max="4" width="11.7109375" style="27" customWidth="1"/>
    <col min="5" max="5" width="9.140625" style="27" customWidth="1"/>
    <col min="6" max="6" width="12.5703125" style="131" customWidth="1"/>
    <col min="7" max="7" width="32" style="27" bestFit="1" customWidth="1"/>
    <col min="8" max="16384" width="9.140625" style="27"/>
  </cols>
  <sheetData>
    <row r="1" spans="1:7" ht="12" customHeight="1" x14ac:dyDescent="0.25">
      <c r="A1" s="3"/>
      <c r="B1" s="195" t="s">
        <v>235</v>
      </c>
      <c r="C1" s="195"/>
      <c r="D1" s="195"/>
      <c r="E1" s="195"/>
      <c r="F1" s="195"/>
    </row>
    <row r="2" spans="1:7" s="23" customFormat="1" ht="15.75" customHeight="1" x14ac:dyDescent="0.25">
      <c r="A2" s="3"/>
      <c r="B2" s="198" t="s">
        <v>253</v>
      </c>
      <c r="C2" s="198"/>
      <c r="D2" s="198"/>
      <c r="E2" s="198"/>
      <c r="F2" s="198"/>
      <c r="G2" s="22"/>
    </row>
    <row r="3" spans="1:7" ht="0.75" customHeight="1" x14ac:dyDescent="0.25">
      <c r="A3" s="3"/>
      <c r="B3" s="112"/>
      <c r="C3" s="113"/>
      <c r="D3" s="114"/>
      <c r="E3" s="115"/>
      <c r="F3" s="116"/>
    </row>
    <row r="4" spans="1:7" ht="96.75" customHeight="1" x14ac:dyDescent="0.25">
      <c r="A4" s="117"/>
      <c r="B4" s="199" t="s">
        <v>234</v>
      </c>
      <c r="C4" s="199"/>
      <c r="D4" s="199"/>
      <c r="E4" s="199"/>
      <c r="F4" s="199"/>
    </row>
    <row r="5" spans="1:7" ht="12.75" customHeight="1" x14ac:dyDescent="0.25">
      <c r="A5" s="3"/>
      <c r="B5" s="118"/>
      <c r="C5" s="119"/>
      <c r="D5" s="119"/>
      <c r="E5" s="119"/>
      <c r="F5" s="120" t="s">
        <v>1</v>
      </c>
    </row>
    <row r="6" spans="1:7" s="121" customFormat="1" ht="48" customHeight="1" x14ac:dyDescent="0.2">
      <c r="A6" s="28"/>
      <c r="B6" s="149" t="s">
        <v>192</v>
      </c>
      <c r="C6" s="29" t="s">
        <v>193</v>
      </c>
      <c r="D6" s="148" t="s">
        <v>194</v>
      </c>
      <c r="E6" s="29" t="s">
        <v>195</v>
      </c>
      <c r="F6" s="30" t="s">
        <v>188</v>
      </c>
    </row>
    <row r="7" spans="1:7" x14ac:dyDescent="0.25">
      <c r="A7" s="3"/>
      <c r="B7" s="122" t="s">
        <v>196</v>
      </c>
      <c r="C7" s="123"/>
      <c r="D7" s="21"/>
      <c r="E7" s="123"/>
      <c r="F7" s="124">
        <f>F8+F44+F48+F58+F78+F95+F99+F112+F109</f>
        <v>260254.5</v>
      </c>
    </row>
    <row r="8" spans="1:7" ht="13.5" customHeight="1" x14ac:dyDescent="0.25">
      <c r="A8" s="3"/>
      <c r="B8" s="40" t="s">
        <v>29</v>
      </c>
      <c r="C8" s="31" t="s">
        <v>30</v>
      </c>
      <c r="D8" s="31"/>
      <c r="E8" s="31"/>
      <c r="F8" s="32">
        <f>F9+F12+F21+F31+F34</f>
        <v>52407.299999999996</v>
      </c>
    </row>
    <row r="9" spans="1:7" s="36" customFormat="1" ht="18.75" customHeight="1" x14ac:dyDescent="0.25">
      <c r="A9" s="33"/>
      <c r="B9" s="40" t="s">
        <v>31</v>
      </c>
      <c r="C9" s="31" t="s">
        <v>32</v>
      </c>
      <c r="D9" s="31"/>
      <c r="E9" s="31"/>
      <c r="F9" s="32">
        <f t="shared" ref="F9" si="0">F10</f>
        <v>1474.3</v>
      </c>
    </row>
    <row r="10" spans="1:7" ht="13.5" customHeight="1" x14ac:dyDescent="0.25">
      <c r="A10" s="33"/>
      <c r="B10" s="40" t="s">
        <v>33</v>
      </c>
      <c r="C10" s="31" t="s">
        <v>32</v>
      </c>
      <c r="D10" s="31" t="s">
        <v>34</v>
      </c>
      <c r="E10" s="31"/>
      <c r="F10" s="32">
        <f>F11</f>
        <v>1474.3</v>
      </c>
    </row>
    <row r="11" spans="1:7" ht="25.5" customHeight="1" x14ac:dyDescent="0.25">
      <c r="A11" s="3"/>
      <c r="B11" s="41" t="s">
        <v>35</v>
      </c>
      <c r="C11" s="34" t="s">
        <v>32</v>
      </c>
      <c r="D11" s="34" t="s">
        <v>34</v>
      </c>
      <c r="E11" s="34" t="s">
        <v>197</v>
      </c>
      <c r="F11" s="35">
        <v>1474.3</v>
      </c>
    </row>
    <row r="12" spans="1:7" s="36" customFormat="1" ht="27" customHeight="1" x14ac:dyDescent="0.25">
      <c r="A12" s="125"/>
      <c r="B12" s="40" t="s">
        <v>198</v>
      </c>
      <c r="C12" s="31" t="s">
        <v>36</v>
      </c>
      <c r="D12" s="31"/>
      <c r="E12" s="31"/>
      <c r="F12" s="32">
        <f>F13+F15+F19</f>
        <v>4793.3999999999996</v>
      </c>
    </row>
    <row r="13" spans="1:7" ht="26.25" customHeight="1" x14ac:dyDescent="0.25">
      <c r="A13" s="3"/>
      <c r="B13" s="40" t="s">
        <v>199</v>
      </c>
      <c r="C13" s="31" t="s">
        <v>36</v>
      </c>
      <c r="D13" s="31" t="s">
        <v>37</v>
      </c>
      <c r="E13" s="31"/>
      <c r="F13" s="32">
        <f>F14</f>
        <v>164.7</v>
      </c>
    </row>
    <row r="14" spans="1:7" ht="27" customHeight="1" x14ac:dyDescent="0.25">
      <c r="A14" s="3"/>
      <c r="B14" s="41" t="s">
        <v>35</v>
      </c>
      <c r="C14" s="34" t="s">
        <v>36</v>
      </c>
      <c r="D14" s="34" t="s">
        <v>37</v>
      </c>
      <c r="E14" s="34" t="s">
        <v>197</v>
      </c>
      <c r="F14" s="35">
        <v>164.7</v>
      </c>
      <c r="G14" s="126"/>
    </row>
    <row r="15" spans="1:7" ht="17.25" customHeight="1" x14ac:dyDescent="0.25">
      <c r="A15" s="3"/>
      <c r="B15" s="40" t="s">
        <v>38</v>
      </c>
      <c r="C15" s="31" t="s">
        <v>36</v>
      </c>
      <c r="D15" s="31" t="s">
        <v>39</v>
      </c>
      <c r="E15" s="31"/>
      <c r="F15" s="32">
        <f>F16+F17+F18</f>
        <v>4544.7</v>
      </c>
    </row>
    <row r="16" spans="1:7" ht="27" customHeight="1" x14ac:dyDescent="0.25">
      <c r="A16" s="3"/>
      <c r="B16" s="41" t="s">
        <v>35</v>
      </c>
      <c r="C16" s="34" t="s">
        <v>36</v>
      </c>
      <c r="D16" s="34" t="s">
        <v>39</v>
      </c>
      <c r="E16" s="34" t="s">
        <v>197</v>
      </c>
      <c r="F16" s="35">
        <v>2921.7</v>
      </c>
    </row>
    <row r="17" spans="1:6" ht="15" customHeight="1" x14ac:dyDescent="0.25">
      <c r="A17" s="3"/>
      <c r="B17" s="41" t="s">
        <v>168</v>
      </c>
      <c r="C17" s="34" t="s">
        <v>36</v>
      </c>
      <c r="D17" s="34" t="s">
        <v>39</v>
      </c>
      <c r="E17" s="34" t="s">
        <v>40</v>
      </c>
      <c r="F17" s="35">
        <v>1618</v>
      </c>
    </row>
    <row r="18" spans="1:6" ht="15" customHeight="1" x14ac:dyDescent="0.25">
      <c r="A18" s="3"/>
      <c r="B18" s="41" t="s">
        <v>41</v>
      </c>
      <c r="C18" s="34" t="s">
        <v>36</v>
      </c>
      <c r="D18" s="34" t="s">
        <v>39</v>
      </c>
      <c r="E18" s="34" t="s">
        <v>200</v>
      </c>
      <c r="F18" s="35">
        <v>5</v>
      </c>
    </row>
    <row r="19" spans="1:6" ht="29.25" customHeight="1" x14ac:dyDescent="0.25">
      <c r="A19" s="3"/>
      <c r="B19" s="40" t="s">
        <v>42</v>
      </c>
      <c r="C19" s="31" t="s">
        <v>36</v>
      </c>
      <c r="D19" s="31" t="s">
        <v>43</v>
      </c>
      <c r="E19" s="34"/>
      <c r="F19" s="32">
        <f>F20</f>
        <v>84</v>
      </c>
    </row>
    <row r="20" spans="1:6" x14ac:dyDescent="0.25">
      <c r="A20" s="3"/>
      <c r="B20" s="42" t="s">
        <v>41</v>
      </c>
      <c r="C20" s="34" t="s">
        <v>36</v>
      </c>
      <c r="D20" s="34" t="s">
        <v>43</v>
      </c>
      <c r="E20" s="34" t="s">
        <v>200</v>
      </c>
      <c r="F20" s="35">
        <v>84</v>
      </c>
    </row>
    <row r="21" spans="1:6" s="36" customFormat="1" ht="29.25" customHeight="1" x14ac:dyDescent="0.25">
      <c r="A21" s="33"/>
      <c r="B21" s="40" t="s">
        <v>201</v>
      </c>
      <c r="C21" s="31" t="s">
        <v>44</v>
      </c>
      <c r="D21" s="31"/>
      <c r="E21" s="31"/>
      <c r="F21" s="32">
        <f>F22+F24+F28</f>
        <v>45289.4</v>
      </c>
    </row>
    <row r="22" spans="1:6" ht="16.5" customHeight="1" x14ac:dyDescent="0.25">
      <c r="A22" s="3"/>
      <c r="B22" s="40" t="s">
        <v>45</v>
      </c>
      <c r="C22" s="31" t="s">
        <v>44</v>
      </c>
      <c r="D22" s="31" t="s">
        <v>46</v>
      </c>
      <c r="E22" s="31"/>
      <c r="F22" s="32">
        <f>F23</f>
        <v>1474.3</v>
      </c>
    </row>
    <row r="23" spans="1:6" ht="27" customHeight="1" x14ac:dyDescent="0.25">
      <c r="A23" s="3"/>
      <c r="B23" s="41" t="s">
        <v>35</v>
      </c>
      <c r="C23" s="34" t="s">
        <v>44</v>
      </c>
      <c r="D23" s="34" t="s">
        <v>46</v>
      </c>
      <c r="E23" s="34" t="s">
        <v>197</v>
      </c>
      <c r="F23" s="35">
        <v>1474.3</v>
      </c>
    </row>
    <row r="24" spans="1:6" ht="14.25" customHeight="1" x14ac:dyDescent="0.25">
      <c r="A24" s="3"/>
      <c r="B24" s="40" t="s">
        <v>47</v>
      </c>
      <c r="C24" s="31" t="s">
        <v>44</v>
      </c>
      <c r="D24" s="31" t="s">
        <v>48</v>
      </c>
      <c r="E24" s="34"/>
      <c r="F24" s="32">
        <f>F25+F26+F27</f>
        <v>39704.9</v>
      </c>
    </row>
    <row r="25" spans="1:6" ht="27.75" customHeight="1" x14ac:dyDescent="0.25">
      <c r="A25" s="3"/>
      <c r="B25" s="41" t="s">
        <v>35</v>
      </c>
      <c r="C25" s="34" t="s">
        <v>44</v>
      </c>
      <c r="D25" s="34" t="s">
        <v>48</v>
      </c>
      <c r="E25" s="34" t="s">
        <v>197</v>
      </c>
      <c r="F25" s="111">
        <v>23786.9</v>
      </c>
    </row>
    <row r="26" spans="1:6" ht="15.75" customHeight="1" x14ac:dyDescent="0.25">
      <c r="A26" s="3"/>
      <c r="B26" s="41" t="s">
        <v>168</v>
      </c>
      <c r="C26" s="34" t="s">
        <v>44</v>
      </c>
      <c r="D26" s="34" t="s">
        <v>48</v>
      </c>
      <c r="E26" s="34" t="s">
        <v>40</v>
      </c>
      <c r="F26" s="111">
        <v>15888</v>
      </c>
    </row>
    <row r="27" spans="1:6" x14ac:dyDescent="0.25">
      <c r="A27" s="3"/>
      <c r="B27" s="42" t="s">
        <v>41</v>
      </c>
      <c r="C27" s="34" t="s">
        <v>44</v>
      </c>
      <c r="D27" s="34" t="s">
        <v>48</v>
      </c>
      <c r="E27" s="34" t="s">
        <v>200</v>
      </c>
      <c r="F27" s="111">
        <v>30</v>
      </c>
    </row>
    <row r="28" spans="1:6" ht="26.25" customHeight="1" x14ac:dyDescent="0.25">
      <c r="A28" s="3"/>
      <c r="B28" s="43" t="s">
        <v>222</v>
      </c>
      <c r="C28" s="31" t="s">
        <v>44</v>
      </c>
      <c r="D28" s="31" t="s">
        <v>49</v>
      </c>
      <c r="E28" s="34"/>
      <c r="F28" s="32">
        <f>F29+F30</f>
        <v>4110.2</v>
      </c>
    </row>
    <row r="29" spans="1:6" ht="28.5" customHeight="1" x14ac:dyDescent="0.25">
      <c r="A29" s="3"/>
      <c r="B29" s="41" t="s">
        <v>35</v>
      </c>
      <c r="C29" s="34" t="s">
        <v>44</v>
      </c>
      <c r="D29" s="34" t="s">
        <v>49</v>
      </c>
      <c r="E29" s="34" t="s">
        <v>197</v>
      </c>
      <c r="F29" s="111">
        <v>3873.8</v>
      </c>
    </row>
    <row r="30" spans="1:6" ht="15.75" customHeight="1" x14ac:dyDescent="0.25">
      <c r="A30" s="3"/>
      <c r="B30" s="41" t="s">
        <v>168</v>
      </c>
      <c r="C30" s="34" t="s">
        <v>44</v>
      </c>
      <c r="D30" s="34" t="s">
        <v>49</v>
      </c>
      <c r="E30" s="34" t="s">
        <v>40</v>
      </c>
      <c r="F30" s="111">
        <v>236.4</v>
      </c>
    </row>
    <row r="31" spans="1:6" s="36" customFormat="1" x14ac:dyDescent="0.25">
      <c r="A31" s="33"/>
      <c r="B31" s="40" t="s">
        <v>202</v>
      </c>
      <c r="C31" s="31" t="s">
        <v>50</v>
      </c>
      <c r="D31" s="31"/>
      <c r="E31" s="31"/>
      <c r="F31" s="32">
        <f t="shared" ref="F31:F32" si="1">F32</f>
        <v>150</v>
      </c>
    </row>
    <row r="32" spans="1:6" ht="12.75" customHeight="1" x14ac:dyDescent="0.25">
      <c r="A32" s="3"/>
      <c r="B32" s="40" t="s">
        <v>203</v>
      </c>
      <c r="C32" s="31" t="s">
        <v>50</v>
      </c>
      <c r="D32" s="31" t="s">
        <v>51</v>
      </c>
      <c r="E32" s="31"/>
      <c r="F32" s="32">
        <f t="shared" si="1"/>
        <v>150</v>
      </c>
    </row>
    <row r="33" spans="1:6" x14ac:dyDescent="0.25">
      <c r="A33" s="3"/>
      <c r="B33" s="42" t="s">
        <v>41</v>
      </c>
      <c r="C33" s="34" t="s">
        <v>50</v>
      </c>
      <c r="D33" s="34" t="s">
        <v>51</v>
      </c>
      <c r="E33" s="34" t="s">
        <v>200</v>
      </c>
      <c r="F33" s="35">
        <v>150</v>
      </c>
    </row>
    <row r="34" spans="1:6" s="36" customFormat="1" ht="14.25" customHeight="1" x14ac:dyDescent="0.25">
      <c r="A34" s="33"/>
      <c r="B34" s="40" t="s">
        <v>204</v>
      </c>
      <c r="C34" s="31" t="s">
        <v>52</v>
      </c>
      <c r="D34" s="31"/>
      <c r="E34" s="31"/>
      <c r="F34" s="32">
        <f>F35+F37+F39+F42</f>
        <v>700.2</v>
      </c>
    </row>
    <row r="35" spans="1:6" ht="15" customHeight="1" x14ac:dyDescent="0.25">
      <c r="A35" s="3"/>
      <c r="B35" s="40" t="s">
        <v>53</v>
      </c>
      <c r="C35" s="31" t="s">
        <v>52</v>
      </c>
      <c r="D35" s="31" t="s">
        <v>54</v>
      </c>
      <c r="E35" s="34"/>
      <c r="F35" s="32">
        <f>F36</f>
        <v>190.9</v>
      </c>
    </row>
    <row r="36" spans="1:6" ht="15.75" customHeight="1" x14ac:dyDescent="0.25">
      <c r="A36" s="3"/>
      <c r="B36" s="41" t="s">
        <v>168</v>
      </c>
      <c r="C36" s="34" t="s">
        <v>52</v>
      </c>
      <c r="D36" s="34" t="s">
        <v>54</v>
      </c>
      <c r="E36" s="34" t="s">
        <v>40</v>
      </c>
      <c r="F36" s="35">
        <v>190.9</v>
      </c>
    </row>
    <row r="37" spans="1:6" ht="14.25" customHeight="1" x14ac:dyDescent="0.25">
      <c r="A37" s="3"/>
      <c r="B37" s="45" t="s">
        <v>55</v>
      </c>
      <c r="C37" s="31" t="s">
        <v>52</v>
      </c>
      <c r="D37" s="31" t="s">
        <v>56</v>
      </c>
      <c r="E37" s="34"/>
      <c r="F37" s="32">
        <f>F38</f>
        <v>480</v>
      </c>
    </row>
    <row r="38" spans="1:6" ht="15" customHeight="1" x14ac:dyDescent="0.25">
      <c r="A38" s="3"/>
      <c r="B38" s="41" t="s">
        <v>168</v>
      </c>
      <c r="C38" s="34" t="s">
        <v>52</v>
      </c>
      <c r="D38" s="34" t="s">
        <v>56</v>
      </c>
      <c r="E38" s="34" t="s">
        <v>40</v>
      </c>
      <c r="F38" s="15">
        <v>480</v>
      </c>
    </row>
    <row r="39" spans="1:6" ht="30" customHeight="1" x14ac:dyDescent="0.25">
      <c r="A39" s="3"/>
      <c r="B39" s="40" t="s">
        <v>57</v>
      </c>
      <c r="C39" s="31" t="s">
        <v>52</v>
      </c>
      <c r="D39" s="31" t="s">
        <v>58</v>
      </c>
      <c r="E39" s="34"/>
      <c r="F39" s="32">
        <f>F40</f>
        <v>8.1</v>
      </c>
    </row>
    <row r="40" spans="1:6" ht="18.75" customHeight="1" x14ac:dyDescent="0.25">
      <c r="A40" s="3"/>
      <c r="B40" s="44" t="s">
        <v>59</v>
      </c>
      <c r="C40" s="34" t="s">
        <v>52</v>
      </c>
      <c r="D40" s="34" t="s">
        <v>58</v>
      </c>
      <c r="E40" s="34"/>
      <c r="F40" s="35">
        <f>F41</f>
        <v>8.1</v>
      </c>
    </row>
    <row r="41" spans="1:6" ht="18" customHeight="1" x14ac:dyDescent="0.25">
      <c r="A41" s="3"/>
      <c r="B41" s="44" t="s">
        <v>168</v>
      </c>
      <c r="C41" s="34" t="s">
        <v>52</v>
      </c>
      <c r="D41" s="34" t="s">
        <v>58</v>
      </c>
      <c r="E41" s="34" t="s">
        <v>40</v>
      </c>
      <c r="F41" s="35">
        <v>8.1</v>
      </c>
    </row>
    <row r="42" spans="1:6" ht="17.25" customHeight="1" x14ac:dyDescent="0.25">
      <c r="A42" s="3"/>
      <c r="B42" s="40" t="s">
        <v>242</v>
      </c>
      <c r="C42" s="31" t="s">
        <v>52</v>
      </c>
      <c r="D42" s="31" t="s">
        <v>241</v>
      </c>
      <c r="E42" s="31"/>
      <c r="F42" s="32">
        <f>F43</f>
        <v>21.2</v>
      </c>
    </row>
    <row r="43" spans="1:6" ht="17.25" customHeight="1" x14ac:dyDescent="0.25">
      <c r="A43" s="3"/>
      <c r="B43" s="41" t="s">
        <v>168</v>
      </c>
      <c r="C43" s="34" t="s">
        <v>52</v>
      </c>
      <c r="D43" s="34" t="s">
        <v>241</v>
      </c>
      <c r="E43" s="34" t="s">
        <v>40</v>
      </c>
      <c r="F43" s="35">
        <v>21.2</v>
      </c>
    </row>
    <row r="44" spans="1:6" ht="15.75" customHeight="1" x14ac:dyDescent="0.25">
      <c r="A44" s="3"/>
      <c r="B44" s="40" t="s">
        <v>60</v>
      </c>
      <c r="C44" s="31" t="s">
        <v>61</v>
      </c>
      <c r="D44" s="31"/>
      <c r="E44" s="31"/>
      <c r="F44" s="32">
        <f>F45</f>
        <v>226.1</v>
      </c>
    </row>
    <row r="45" spans="1:6" s="36" customFormat="1" ht="30.75" customHeight="1" x14ac:dyDescent="0.25">
      <c r="A45" s="33"/>
      <c r="B45" s="134" t="s">
        <v>220</v>
      </c>
      <c r="C45" s="31" t="s">
        <v>221</v>
      </c>
      <c r="D45" s="31"/>
      <c r="E45" s="31"/>
      <c r="F45" s="32">
        <f t="shared" ref="F45:F46" si="2">F46</f>
        <v>226.1</v>
      </c>
    </row>
    <row r="46" spans="1:6" ht="25.5" customHeight="1" x14ac:dyDescent="0.25">
      <c r="A46" s="3"/>
      <c r="B46" s="40" t="s">
        <v>205</v>
      </c>
      <c r="C46" s="31" t="s">
        <v>221</v>
      </c>
      <c r="D46" s="31" t="s">
        <v>62</v>
      </c>
      <c r="E46" s="34"/>
      <c r="F46" s="32">
        <f t="shared" si="2"/>
        <v>226.1</v>
      </c>
    </row>
    <row r="47" spans="1:6" ht="13.5" customHeight="1" x14ac:dyDescent="0.25">
      <c r="A47" s="3"/>
      <c r="B47" s="41" t="s">
        <v>168</v>
      </c>
      <c r="C47" s="34" t="s">
        <v>221</v>
      </c>
      <c r="D47" s="34" t="s">
        <v>62</v>
      </c>
      <c r="E47" s="34" t="s">
        <v>40</v>
      </c>
      <c r="F47" s="35">
        <v>226.1</v>
      </c>
    </row>
    <row r="48" spans="1:6" ht="13.5" customHeight="1" x14ac:dyDescent="0.25">
      <c r="A48" s="3"/>
      <c r="B48" s="40" t="s">
        <v>63</v>
      </c>
      <c r="C48" s="31" t="s">
        <v>64</v>
      </c>
      <c r="D48" s="31"/>
      <c r="E48" s="31"/>
      <c r="F48" s="32">
        <f>F52+F49+F55</f>
        <v>36532.600000000006</v>
      </c>
    </row>
    <row r="49" spans="1:7" ht="13.5" customHeight="1" x14ac:dyDescent="0.25">
      <c r="A49" s="3"/>
      <c r="B49" s="40" t="s">
        <v>177</v>
      </c>
      <c r="C49" s="31" t="s">
        <v>178</v>
      </c>
      <c r="D49" s="31" t="s">
        <v>179</v>
      </c>
      <c r="E49" s="37"/>
      <c r="F49" s="106">
        <f>F50</f>
        <v>1913.4</v>
      </c>
    </row>
    <row r="50" spans="1:7" ht="13.5" customHeight="1" x14ac:dyDescent="0.25">
      <c r="A50" s="3"/>
      <c r="B50" s="41" t="s">
        <v>180</v>
      </c>
      <c r="C50" s="34" t="s">
        <v>178</v>
      </c>
      <c r="D50" s="34" t="s">
        <v>179</v>
      </c>
      <c r="E50" s="38"/>
      <c r="F50" s="15">
        <f>F51</f>
        <v>1913.4</v>
      </c>
    </row>
    <row r="51" spans="1:7" ht="13.5" customHeight="1" x14ac:dyDescent="0.25">
      <c r="A51" s="3"/>
      <c r="B51" s="41" t="s">
        <v>168</v>
      </c>
      <c r="C51" s="34" t="s">
        <v>178</v>
      </c>
      <c r="D51" s="34" t="s">
        <v>179</v>
      </c>
      <c r="E51" s="38">
        <v>200</v>
      </c>
      <c r="F51" s="15">
        <v>1913.4</v>
      </c>
    </row>
    <row r="52" spans="1:7" s="36" customFormat="1" ht="15" customHeight="1" x14ac:dyDescent="0.25">
      <c r="A52" s="33"/>
      <c r="B52" s="40" t="s">
        <v>65</v>
      </c>
      <c r="C52" s="31" t="s">
        <v>66</v>
      </c>
      <c r="D52" s="31"/>
      <c r="E52" s="31"/>
      <c r="F52" s="32">
        <f>F53</f>
        <v>34613.9</v>
      </c>
    </row>
    <row r="53" spans="1:7" s="127" customFormat="1" ht="28.5" customHeight="1" x14ac:dyDescent="0.25">
      <c r="A53" s="3"/>
      <c r="B53" s="46" t="s">
        <v>139</v>
      </c>
      <c r="C53" s="31" t="s">
        <v>66</v>
      </c>
      <c r="D53" s="31" t="s">
        <v>67</v>
      </c>
      <c r="E53" s="31"/>
      <c r="F53" s="35">
        <f>F54</f>
        <v>34613.9</v>
      </c>
    </row>
    <row r="54" spans="1:7" s="127" customFormat="1" ht="17.25" customHeight="1" x14ac:dyDescent="0.25">
      <c r="A54" s="3"/>
      <c r="B54" s="41" t="s">
        <v>168</v>
      </c>
      <c r="C54" s="34" t="s">
        <v>66</v>
      </c>
      <c r="D54" s="34" t="s">
        <v>67</v>
      </c>
      <c r="E54" s="34" t="s">
        <v>40</v>
      </c>
      <c r="F54" s="35">
        <v>34613.9</v>
      </c>
    </row>
    <row r="55" spans="1:7" ht="18.75" customHeight="1" x14ac:dyDescent="0.25">
      <c r="A55" s="3"/>
      <c r="B55" s="157" t="s">
        <v>236</v>
      </c>
      <c r="C55" s="31" t="s">
        <v>237</v>
      </c>
      <c r="D55" s="31"/>
      <c r="E55" s="31"/>
      <c r="F55" s="32">
        <f>F56</f>
        <v>5.3</v>
      </c>
    </row>
    <row r="56" spans="1:7" ht="18.75" customHeight="1" x14ac:dyDescent="0.25">
      <c r="A56" s="3"/>
      <c r="B56" s="158" t="s">
        <v>240</v>
      </c>
      <c r="C56" s="31" t="s">
        <v>237</v>
      </c>
      <c r="D56" s="31" t="s">
        <v>245</v>
      </c>
      <c r="E56" s="31"/>
      <c r="F56" s="32">
        <f>F57</f>
        <v>5.3</v>
      </c>
    </row>
    <row r="57" spans="1:7" s="127" customFormat="1" ht="18.75" customHeight="1" x14ac:dyDescent="0.25">
      <c r="A57" s="3"/>
      <c r="B57" s="159" t="s">
        <v>239</v>
      </c>
      <c r="C57" s="34" t="s">
        <v>237</v>
      </c>
      <c r="D57" s="34" t="s">
        <v>245</v>
      </c>
      <c r="E57" s="34" t="s">
        <v>40</v>
      </c>
      <c r="F57" s="35">
        <v>5.3</v>
      </c>
    </row>
    <row r="58" spans="1:7" s="36" customFormat="1" ht="15.75" customHeight="1" x14ac:dyDescent="0.25">
      <c r="A58" s="33"/>
      <c r="B58" s="40" t="s">
        <v>68</v>
      </c>
      <c r="C58" s="31" t="s">
        <v>69</v>
      </c>
      <c r="D58" s="31"/>
      <c r="E58" s="31"/>
      <c r="F58" s="32">
        <f>F62+F59</f>
        <v>131194.20000000001</v>
      </c>
    </row>
    <row r="59" spans="1:7" s="36" customFormat="1" ht="15.75" customHeight="1" x14ac:dyDescent="0.25">
      <c r="A59" s="33"/>
      <c r="B59" s="92" t="s">
        <v>162</v>
      </c>
      <c r="C59" s="37" t="s">
        <v>163</v>
      </c>
      <c r="D59" s="31"/>
      <c r="E59" s="31"/>
      <c r="F59" s="32">
        <f>F60</f>
        <v>280</v>
      </c>
    </row>
    <row r="60" spans="1:7" s="36" customFormat="1" ht="15.75" customHeight="1" x14ac:dyDescent="0.25">
      <c r="A60" s="33"/>
      <c r="B60" s="92" t="s">
        <v>164</v>
      </c>
      <c r="C60" s="37" t="s">
        <v>163</v>
      </c>
      <c r="D60" s="31" t="s">
        <v>165</v>
      </c>
      <c r="E60" s="31"/>
      <c r="F60" s="32">
        <f>F61</f>
        <v>280</v>
      </c>
    </row>
    <row r="61" spans="1:7" s="36" customFormat="1" ht="15.75" customHeight="1" x14ac:dyDescent="0.25">
      <c r="A61" s="33"/>
      <c r="B61" s="128" t="s">
        <v>168</v>
      </c>
      <c r="C61" s="38" t="s">
        <v>163</v>
      </c>
      <c r="D61" s="34" t="s">
        <v>165</v>
      </c>
      <c r="E61" s="34" t="s">
        <v>40</v>
      </c>
      <c r="F61" s="35">
        <v>280</v>
      </c>
    </row>
    <row r="62" spans="1:7" s="36" customFormat="1" ht="15" customHeight="1" x14ac:dyDescent="0.25">
      <c r="A62" s="33"/>
      <c r="B62" s="40" t="s">
        <v>70</v>
      </c>
      <c r="C62" s="31" t="s">
        <v>71</v>
      </c>
      <c r="D62" s="31"/>
      <c r="E62" s="31"/>
      <c r="F62" s="32">
        <f>F63+F65+F70+F74+F67+F72+F76</f>
        <v>130914.2</v>
      </c>
      <c r="G62" s="132"/>
    </row>
    <row r="63" spans="1:7" ht="27" customHeight="1" x14ac:dyDescent="0.25">
      <c r="A63" s="3"/>
      <c r="B63" s="40" t="s">
        <v>250</v>
      </c>
      <c r="C63" s="31" t="s">
        <v>71</v>
      </c>
      <c r="D63" s="31" t="s">
        <v>151</v>
      </c>
      <c r="E63" s="34"/>
      <c r="F63" s="32">
        <f>F64</f>
        <v>10430.700000000001</v>
      </c>
    </row>
    <row r="64" spans="1:7" ht="15.75" customHeight="1" x14ac:dyDescent="0.25">
      <c r="A64" s="3"/>
      <c r="B64" s="41" t="s">
        <v>168</v>
      </c>
      <c r="C64" s="34" t="s">
        <v>71</v>
      </c>
      <c r="D64" s="34" t="s">
        <v>151</v>
      </c>
      <c r="E64" s="34" t="s">
        <v>40</v>
      </c>
      <c r="F64" s="35">
        <v>10430.700000000001</v>
      </c>
    </row>
    <row r="65" spans="1:6" ht="38.25" x14ac:dyDescent="0.25">
      <c r="A65" s="3"/>
      <c r="B65" s="40" t="s">
        <v>251</v>
      </c>
      <c r="C65" s="31" t="s">
        <v>71</v>
      </c>
      <c r="D65" s="31" t="s">
        <v>152</v>
      </c>
      <c r="E65" s="31"/>
      <c r="F65" s="39">
        <f>F66</f>
        <v>25608</v>
      </c>
    </row>
    <row r="66" spans="1:6" ht="15.75" customHeight="1" x14ac:dyDescent="0.25">
      <c r="A66" s="3"/>
      <c r="B66" s="41" t="s">
        <v>168</v>
      </c>
      <c r="C66" s="34" t="s">
        <v>71</v>
      </c>
      <c r="D66" s="34" t="s">
        <v>152</v>
      </c>
      <c r="E66" s="34" t="s">
        <v>40</v>
      </c>
      <c r="F66" s="16">
        <v>25608</v>
      </c>
    </row>
    <row r="67" spans="1:6" ht="26.25" customHeight="1" x14ac:dyDescent="0.25">
      <c r="A67" s="3"/>
      <c r="B67" s="40" t="s">
        <v>252</v>
      </c>
      <c r="C67" s="31" t="s">
        <v>71</v>
      </c>
      <c r="D67" s="31" t="s">
        <v>153</v>
      </c>
      <c r="E67" s="31"/>
      <c r="F67" s="39">
        <f>F68+F69</f>
        <v>80475.3</v>
      </c>
    </row>
    <row r="68" spans="1:6" ht="15.75" customHeight="1" x14ac:dyDescent="0.25">
      <c r="A68" s="3"/>
      <c r="B68" s="41" t="s">
        <v>168</v>
      </c>
      <c r="C68" s="34" t="s">
        <v>71</v>
      </c>
      <c r="D68" s="34" t="s">
        <v>153</v>
      </c>
      <c r="E68" s="34" t="s">
        <v>40</v>
      </c>
      <c r="F68" s="16">
        <v>77091.3</v>
      </c>
    </row>
    <row r="69" spans="1:6" ht="15.75" customHeight="1" x14ac:dyDescent="0.25">
      <c r="A69" s="3"/>
      <c r="B69" s="41" t="s">
        <v>41</v>
      </c>
      <c r="C69" s="34" t="s">
        <v>71</v>
      </c>
      <c r="D69" s="34" t="s">
        <v>153</v>
      </c>
      <c r="E69" s="34" t="s">
        <v>200</v>
      </c>
      <c r="F69" s="16">
        <v>3384</v>
      </c>
    </row>
    <row r="70" spans="1:6" ht="27.75" customHeight="1" x14ac:dyDescent="0.25">
      <c r="A70" s="3"/>
      <c r="B70" s="40" t="s">
        <v>140</v>
      </c>
      <c r="C70" s="31" t="s">
        <v>71</v>
      </c>
      <c r="D70" s="31" t="s">
        <v>154</v>
      </c>
      <c r="E70" s="34"/>
      <c r="F70" s="129">
        <f>F71</f>
        <v>8958.9</v>
      </c>
    </row>
    <row r="71" spans="1:6" ht="15.75" customHeight="1" x14ac:dyDescent="0.25">
      <c r="A71" s="3"/>
      <c r="B71" s="41" t="s">
        <v>168</v>
      </c>
      <c r="C71" s="34" t="s">
        <v>71</v>
      </c>
      <c r="D71" s="34" t="s">
        <v>154</v>
      </c>
      <c r="E71" s="34" t="s">
        <v>40</v>
      </c>
      <c r="F71" s="15">
        <v>8958.9</v>
      </c>
    </row>
    <row r="72" spans="1:6" ht="15.75" customHeight="1" x14ac:dyDescent="0.25">
      <c r="A72" s="3"/>
      <c r="B72" s="50" t="s">
        <v>107</v>
      </c>
      <c r="C72" s="31" t="s">
        <v>71</v>
      </c>
      <c r="D72" s="31" t="s">
        <v>155</v>
      </c>
      <c r="E72" s="31"/>
      <c r="F72" s="129">
        <f>F73</f>
        <v>2972.8</v>
      </c>
    </row>
    <row r="73" spans="1:6" ht="15.75" customHeight="1" x14ac:dyDescent="0.25">
      <c r="A73" s="3"/>
      <c r="B73" s="42" t="s">
        <v>168</v>
      </c>
      <c r="C73" s="34" t="s">
        <v>71</v>
      </c>
      <c r="D73" s="34" t="s">
        <v>155</v>
      </c>
      <c r="E73" s="34" t="s">
        <v>40</v>
      </c>
      <c r="F73" s="15">
        <v>2972.8</v>
      </c>
    </row>
    <row r="74" spans="1:6" ht="15" customHeight="1" x14ac:dyDescent="0.25">
      <c r="A74" s="3"/>
      <c r="B74" s="40" t="s">
        <v>72</v>
      </c>
      <c r="C74" s="31" t="s">
        <v>71</v>
      </c>
      <c r="D74" s="31" t="s">
        <v>156</v>
      </c>
      <c r="E74" s="34"/>
      <c r="F74" s="32">
        <f>F75</f>
        <v>1960.5</v>
      </c>
    </row>
    <row r="75" spans="1:6" s="36" customFormat="1" ht="15.75" customHeight="1" x14ac:dyDescent="0.25">
      <c r="A75" s="33"/>
      <c r="B75" s="41" t="s">
        <v>168</v>
      </c>
      <c r="C75" s="34" t="s">
        <v>71</v>
      </c>
      <c r="D75" s="34" t="s">
        <v>156</v>
      </c>
      <c r="E75" s="34" t="s">
        <v>40</v>
      </c>
      <c r="F75" s="15">
        <v>1960.5</v>
      </c>
    </row>
    <row r="76" spans="1:6" s="36" customFormat="1" ht="27.75" customHeight="1" x14ac:dyDescent="0.25">
      <c r="A76" s="33"/>
      <c r="B76" s="40" t="s">
        <v>167</v>
      </c>
      <c r="C76" s="31" t="s">
        <v>71</v>
      </c>
      <c r="D76" s="31" t="s">
        <v>166</v>
      </c>
      <c r="E76" s="31"/>
      <c r="F76" s="39">
        <f>F77</f>
        <v>508</v>
      </c>
    </row>
    <row r="77" spans="1:6" s="36" customFormat="1" ht="15.75" customHeight="1" x14ac:dyDescent="0.25">
      <c r="A77" s="33"/>
      <c r="B77" s="41" t="s">
        <v>168</v>
      </c>
      <c r="C77" s="34" t="s">
        <v>71</v>
      </c>
      <c r="D77" s="34" t="s">
        <v>166</v>
      </c>
      <c r="E77" s="34" t="s">
        <v>40</v>
      </c>
      <c r="F77" s="16">
        <v>508</v>
      </c>
    </row>
    <row r="78" spans="1:6" s="127" customFormat="1" ht="13.5" customHeight="1" x14ac:dyDescent="0.25">
      <c r="A78" s="3"/>
      <c r="B78" s="46" t="s">
        <v>73</v>
      </c>
      <c r="C78" s="31" t="s">
        <v>74</v>
      </c>
      <c r="D78" s="31"/>
      <c r="E78" s="31"/>
      <c r="F78" s="32">
        <f>F80+F82</f>
        <v>1306.9000000000001</v>
      </c>
    </row>
    <row r="79" spans="1:6" s="36" customFormat="1" ht="15.75" customHeight="1" x14ac:dyDescent="0.25">
      <c r="A79" s="33"/>
      <c r="B79" s="40" t="s">
        <v>75</v>
      </c>
      <c r="C79" s="31" t="s">
        <v>76</v>
      </c>
      <c r="D79" s="31"/>
      <c r="E79" s="31"/>
      <c r="F79" s="32">
        <f>F80</f>
        <v>119.9</v>
      </c>
    </row>
    <row r="80" spans="1:6" ht="41.25" customHeight="1" x14ac:dyDescent="0.25">
      <c r="A80" s="3"/>
      <c r="B80" s="40" t="s">
        <v>77</v>
      </c>
      <c r="C80" s="31" t="s">
        <v>76</v>
      </c>
      <c r="D80" s="31" t="s">
        <v>78</v>
      </c>
      <c r="E80" s="31"/>
      <c r="F80" s="32">
        <f>F81</f>
        <v>119.9</v>
      </c>
    </row>
    <row r="81" spans="1:6" ht="13.5" customHeight="1" x14ac:dyDescent="0.25">
      <c r="A81" s="3"/>
      <c r="B81" s="41" t="s">
        <v>168</v>
      </c>
      <c r="C81" s="34" t="s">
        <v>76</v>
      </c>
      <c r="D81" s="34" t="s">
        <v>78</v>
      </c>
      <c r="E81" s="34" t="s">
        <v>40</v>
      </c>
      <c r="F81" s="35">
        <v>119.9</v>
      </c>
    </row>
    <row r="82" spans="1:6" ht="15" customHeight="1" x14ac:dyDescent="0.25">
      <c r="A82" s="3"/>
      <c r="B82" s="40" t="s">
        <v>206</v>
      </c>
      <c r="C82" s="31" t="s">
        <v>79</v>
      </c>
      <c r="D82" s="31"/>
      <c r="E82" s="31"/>
      <c r="F82" s="32">
        <f>F87+F93+F91+F85+F89+F83</f>
        <v>1187</v>
      </c>
    </row>
    <row r="83" spans="1:6" ht="28.5" customHeight="1" x14ac:dyDescent="0.25">
      <c r="A83" s="3"/>
      <c r="B83" s="40" t="s">
        <v>169</v>
      </c>
      <c r="C83" s="31" t="s">
        <v>79</v>
      </c>
      <c r="D83" s="31" t="s">
        <v>170</v>
      </c>
      <c r="E83" s="31"/>
      <c r="F83" s="32">
        <f>F84</f>
        <v>540</v>
      </c>
    </row>
    <row r="84" spans="1:6" ht="15" customHeight="1" x14ac:dyDescent="0.25">
      <c r="A84" s="3"/>
      <c r="B84" s="41" t="s">
        <v>168</v>
      </c>
      <c r="C84" s="34" t="s">
        <v>79</v>
      </c>
      <c r="D84" s="34" t="s">
        <v>170</v>
      </c>
      <c r="E84" s="34" t="s">
        <v>40</v>
      </c>
      <c r="F84" s="35">
        <v>540</v>
      </c>
    </row>
    <row r="85" spans="1:6" ht="29.25" customHeight="1" x14ac:dyDescent="0.25">
      <c r="A85" s="3"/>
      <c r="B85" s="40" t="s">
        <v>80</v>
      </c>
      <c r="C85" s="31" t="s">
        <v>79</v>
      </c>
      <c r="D85" s="31" t="s">
        <v>157</v>
      </c>
      <c r="E85" s="34"/>
      <c r="F85" s="32">
        <f>F86</f>
        <v>24.9</v>
      </c>
    </row>
    <row r="86" spans="1:6" ht="16.5" customHeight="1" x14ac:dyDescent="0.25">
      <c r="A86" s="3"/>
      <c r="B86" s="41" t="s">
        <v>168</v>
      </c>
      <c r="C86" s="31" t="s">
        <v>79</v>
      </c>
      <c r="D86" s="34" t="s">
        <v>157</v>
      </c>
      <c r="E86" s="34" t="s">
        <v>40</v>
      </c>
      <c r="F86" s="35">
        <v>24.9</v>
      </c>
    </row>
    <row r="87" spans="1:6" ht="25.5" customHeight="1" x14ac:dyDescent="0.25">
      <c r="A87" s="3"/>
      <c r="B87" s="40" t="s">
        <v>81</v>
      </c>
      <c r="C87" s="31" t="s">
        <v>79</v>
      </c>
      <c r="D87" s="31" t="s">
        <v>158</v>
      </c>
      <c r="E87" s="31"/>
      <c r="F87" s="32">
        <f>F88</f>
        <v>160.19999999999999</v>
      </c>
    </row>
    <row r="88" spans="1:6" ht="15.75" customHeight="1" x14ac:dyDescent="0.25">
      <c r="A88" s="3"/>
      <c r="B88" s="41" t="s">
        <v>168</v>
      </c>
      <c r="C88" s="34" t="s">
        <v>79</v>
      </c>
      <c r="D88" s="34" t="s">
        <v>158</v>
      </c>
      <c r="E88" s="34" t="s">
        <v>40</v>
      </c>
      <c r="F88" s="35">
        <v>160.19999999999999</v>
      </c>
    </row>
    <row r="89" spans="1:6" ht="15.75" customHeight="1" x14ac:dyDescent="0.25">
      <c r="A89" s="3"/>
      <c r="B89" s="40" t="s">
        <v>82</v>
      </c>
      <c r="C89" s="31" t="s">
        <v>79</v>
      </c>
      <c r="D89" s="31" t="s">
        <v>159</v>
      </c>
      <c r="E89" s="34"/>
      <c r="F89" s="32">
        <f>F90</f>
        <v>49.6</v>
      </c>
    </row>
    <row r="90" spans="1:6" ht="15.75" customHeight="1" x14ac:dyDescent="0.25">
      <c r="A90" s="3"/>
      <c r="B90" s="41" t="s">
        <v>168</v>
      </c>
      <c r="C90" s="34" t="s">
        <v>79</v>
      </c>
      <c r="D90" s="34" t="s">
        <v>159</v>
      </c>
      <c r="E90" s="34" t="s">
        <v>40</v>
      </c>
      <c r="F90" s="35">
        <v>49.6</v>
      </c>
    </row>
    <row r="91" spans="1:6" ht="27" customHeight="1" x14ac:dyDescent="0.25">
      <c r="A91" s="3"/>
      <c r="B91" s="40" t="s">
        <v>83</v>
      </c>
      <c r="C91" s="31" t="s">
        <v>79</v>
      </c>
      <c r="D91" s="31" t="s">
        <v>160</v>
      </c>
      <c r="E91" s="34"/>
      <c r="F91" s="106">
        <f>F92</f>
        <v>49.9</v>
      </c>
    </row>
    <row r="92" spans="1:6" x14ac:dyDescent="0.25">
      <c r="A92" s="3"/>
      <c r="B92" s="41" t="s">
        <v>168</v>
      </c>
      <c r="C92" s="31" t="s">
        <v>79</v>
      </c>
      <c r="D92" s="87">
        <v>4314000521</v>
      </c>
      <c r="E92" s="34" t="s">
        <v>40</v>
      </c>
      <c r="F92" s="15">
        <v>49.9</v>
      </c>
    </row>
    <row r="93" spans="1:6" ht="42.75" customHeight="1" x14ac:dyDescent="0.25">
      <c r="A93" s="3"/>
      <c r="B93" s="40" t="s">
        <v>84</v>
      </c>
      <c r="C93" s="31" t="s">
        <v>79</v>
      </c>
      <c r="D93" s="31" t="s">
        <v>161</v>
      </c>
      <c r="E93" s="37"/>
      <c r="F93" s="106">
        <f>F94</f>
        <v>362.4</v>
      </c>
    </row>
    <row r="94" spans="1:6" x14ac:dyDescent="0.25">
      <c r="A94" s="3"/>
      <c r="B94" s="41" t="s">
        <v>168</v>
      </c>
      <c r="C94" s="31" t="s">
        <v>79</v>
      </c>
      <c r="D94" s="34" t="s">
        <v>161</v>
      </c>
      <c r="E94" s="38">
        <v>200</v>
      </c>
      <c r="F94" s="15">
        <v>362.4</v>
      </c>
    </row>
    <row r="95" spans="1:6" ht="15.75" customHeight="1" x14ac:dyDescent="0.25">
      <c r="A95" s="3"/>
      <c r="B95" s="40" t="s">
        <v>85</v>
      </c>
      <c r="C95" s="31" t="s">
        <v>86</v>
      </c>
      <c r="D95" s="31"/>
      <c r="E95" s="31"/>
      <c r="F95" s="32">
        <f>F98</f>
        <v>7867.5</v>
      </c>
    </row>
    <row r="96" spans="1:6" s="36" customFormat="1" ht="13.5" customHeight="1" x14ac:dyDescent="0.25">
      <c r="A96" s="33"/>
      <c r="B96" s="40" t="s">
        <v>87</v>
      </c>
      <c r="C96" s="31" t="s">
        <v>88</v>
      </c>
      <c r="D96" s="31"/>
      <c r="E96" s="31"/>
      <c r="F96" s="32">
        <f t="shared" ref="F96:F97" si="3">F97</f>
        <v>7867.5</v>
      </c>
    </row>
    <row r="97" spans="1:6" ht="27.75" customHeight="1" x14ac:dyDescent="0.25">
      <c r="A97" s="3"/>
      <c r="B97" s="40" t="s">
        <v>89</v>
      </c>
      <c r="C97" s="31" t="s">
        <v>88</v>
      </c>
      <c r="D97" s="31" t="s">
        <v>90</v>
      </c>
      <c r="E97" s="34"/>
      <c r="F97" s="32">
        <f t="shared" si="3"/>
        <v>7867.5</v>
      </c>
    </row>
    <row r="98" spans="1:6" ht="13.5" customHeight="1" x14ac:dyDescent="0.25">
      <c r="A98" s="3"/>
      <c r="B98" s="41" t="s">
        <v>168</v>
      </c>
      <c r="C98" s="34" t="s">
        <v>88</v>
      </c>
      <c r="D98" s="34" t="s">
        <v>90</v>
      </c>
      <c r="E98" s="34" t="s">
        <v>40</v>
      </c>
      <c r="F98" s="15">
        <v>7867.5</v>
      </c>
    </row>
    <row r="99" spans="1:6" ht="14.25" customHeight="1" x14ac:dyDescent="0.25">
      <c r="A99" s="3"/>
      <c r="B99" s="40" t="s">
        <v>91</v>
      </c>
      <c r="C99" s="31" t="s">
        <v>92</v>
      </c>
      <c r="D99" s="34"/>
      <c r="E99" s="34"/>
      <c r="F99" s="32">
        <f>F100+F104</f>
        <v>27048.799999999999</v>
      </c>
    </row>
    <row r="100" spans="1:6" s="36" customFormat="1" ht="15.75" customHeight="1" x14ac:dyDescent="0.25">
      <c r="A100" s="33"/>
      <c r="B100" s="40" t="s">
        <v>93</v>
      </c>
      <c r="C100" s="31" t="s">
        <v>94</v>
      </c>
      <c r="D100" s="31"/>
      <c r="E100" s="31"/>
      <c r="F100" s="32">
        <f t="shared" ref="F100:F102" si="4">F101</f>
        <v>1421.8</v>
      </c>
    </row>
    <row r="101" spans="1:6" ht="31.5" customHeight="1" x14ac:dyDescent="0.25">
      <c r="A101" s="3"/>
      <c r="B101" s="40" t="s">
        <v>150</v>
      </c>
      <c r="C101" s="31" t="s">
        <v>94</v>
      </c>
      <c r="D101" s="31" t="s">
        <v>95</v>
      </c>
      <c r="E101" s="34"/>
      <c r="F101" s="32">
        <f t="shared" si="4"/>
        <v>1421.8</v>
      </c>
    </row>
    <row r="102" spans="1:6" x14ac:dyDescent="0.25">
      <c r="A102" s="3"/>
      <c r="B102" s="41" t="s">
        <v>96</v>
      </c>
      <c r="C102" s="34" t="s">
        <v>94</v>
      </c>
      <c r="D102" s="34" t="s">
        <v>95</v>
      </c>
      <c r="E102" s="34"/>
      <c r="F102" s="35">
        <f t="shared" si="4"/>
        <v>1421.8</v>
      </c>
    </row>
    <row r="103" spans="1:6" ht="14.25" customHeight="1" x14ac:dyDescent="0.25">
      <c r="A103" s="3"/>
      <c r="B103" s="47" t="s">
        <v>97</v>
      </c>
      <c r="C103" s="34" t="s">
        <v>94</v>
      </c>
      <c r="D103" s="34" t="s">
        <v>95</v>
      </c>
      <c r="E103" s="34" t="s">
        <v>207</v>
      </c>
      <c r="F103" s="35">
        <v>1421.8</v>
      </c>
    </row>
    <row r="104" spans="1:6" ht="13.5" customHeight="1" x14ac:dyDescent="0.25">
      <c r="A104" s="3"/>
      <c r="B104" s="48" t="s">
        <v>98</v>
      </c>
      <c r="C104" s="31" t="s">
        <v>208</v>
      </c>
      <c r="D104" s="31"/>
      <c r="E104" s="31"/>
      <c r="F104" s="32">
        <f>F105+F107</f>
        <v>25627</v>
      </c>
    </row>
    <row r="105" spans="1:6" s="36" customFormat="1" ht="29.25" customHeight="1" x14ac:dyDescent="0.25">
      <c r="A105" s="33"/>
      <c r="B105" s="88" t="s">
        <v>224</v>
      </c>
      <c r="C105" s="31" t="s">
        <v>208</v>
      </c>
      <c r="D105" s="37" t="s">
        <v>99</v>
      </c>
      <c r="E105" s="37"/>
      <c r="F105" s="32">
        <f>F106</f>
        <v>14453.1</v>
      </c>
    </row>
    <row r="106" spans="1:6" ht="13.5" customHeight="1" x14ac:dyDescent="0.25">
      <c r="A106" s="3"/>
      <c r="B106" s="47" t="s">
        <v>100</v>
      </c>
      <c r="C106" s="34" t="s">
        <v>208</v>
      </c>
      <c r="D106" s="38" t="s">
        <v>99</v>
      </c>
      <c r="E106" s="38">
        <v>300</v>
      </c>
      <c r="F106" s="15">
        <v>14453.1</v>
      </c>
    </row>
    <row r="107" spans="1:6" s="36" customFormat="1" ht="27.75" customHeight="1" x14ac:dyDescent="0.25">
      <c r="A107" s="33"/>
      <c r="B107" s="88" t="s">
        <v>223</v>
      </c>
      <c r="C107" s="31" t="s">
        <v>208</v>
      </c>
      <c r="D107" s="37" t="s">
        <v>101</v>
      </c>
      <c r="E107" s="37"/>
      <c r="F107" s="32">
        <f>F108</f>
        <v>11173.9</v>
      </c>
    </row>
    <row r="108" spans="1:6" ht="14.25" customHeight="1" x14ac:dyDescent="0.25">
      <c r="A108" s="3"/>
      <c r="B108" s="47" t="s">
        <v>100</v>
      </c>
      <c r="C108" s="34" t="s">
        <v>208</v>
      </c>
      <c r="D108" s="38" t="s">
        <v>101</v>
      </c>
      <c r="E108" s="38">
        <v>300</v>
      </c>
      <c r="F108" s="15">
        <v>11173.9</v>
      </c>
    </row>
    <row r="109" spans="1:6" ht="14.25" customHeight="1" x14ac:dyDescent="0.25">
      <c r="A109" s="3"/>
      <c r="B109" s="92" t="s">
        <v>184</v>
      </c>
      <c r="C109" s="37" t="s">
        <v>183</v>
      </c>
      <c r="D109" s="37"/>
      <c r="E109" s="37"/>
      <c r="F109" s="106">
        <f>F110</f>
        <v>400</v>
      </c>
    </row>
    <row r="110" spans="1:6" ht="42" customHeight="1" x14ac:dyDescent="0.25">
      <c r="A110" s="3"/>
      <c r="B110" s="88" t="s">
        <v>185</v>
      </c>
      <c r="C110" s="31" t="s">
        <v>182</v>
      </c>
      <c r="D110" s="31" t="s">
        <v>181</v>
      </c>
      <c r="E110" s="37"/>
      <c r="F110" s="106">
        <f>F111</f>
        <v>400</v>
      </c>
    </row>
    <row r="111" spans="1:6" ht="14.25" customHeight="1" x14ac:dyDescent="0.25">
      <c r="A111" s="3"/>
      <c r="B111" s="41" t="s">
        <v>168</v>
      </c>
      <c r="C111" s="34" t="s">
        <v>182</v>
      </c>
      <c r="D111" s="34" t="s">
        <v>181</v>
      </c>
      <c r="E111" s="38">
        <v>200</v>
      </c>
      <c r="F111" s="15">
        <v>400</v>
      </c>
    </row>
    <row r="112" spans="1:6" ht="12.75" customHeight="1" x14ac:dyDescent="0.25">
      <c r="A112" s="3"/>
      <c r="B112" s="40" t="s">
        <v>102</v>
      </c>
      <c r="C112" s="31" t="s">
        <v>103</v>
      </c>
      <c r="D112" s="34"/>
      <c r="E112" s="31"/>
      <c r="F112" s="32">
        <f>F113+F117</f>
        <v>3271.1</v>
      </c>
    </row>
    <row r="113" spans="1:7" s="36" customFormat="1" ht="14.25" customHeight="1" x14ac:dyDescent="0.25">
      <c r="A113" s="33"/>
      <c r="B113" s="40" t="s">
        <v>104</v>
      </c>
      <c r="C113" s="31" t="s">
        <v>105</v>
      </c>
      <c r="D113" s="31"/>
      <c r="E113" s="31"/>
      <c r="F113" s="32">
        <f t="shared" ref="F113" si="5">F114</f>
        <v>2731.1</v>
      </c>
    </row>
    <row r="114" spans="1:7" ht="26.25" customHeight="1" x14ac:dyDescent="0.25">
      <c r="A114" s="3"/>
      <c r="B114" s="40" t="s">
        <v>209</v>
      </c>
      <c r="C114" s="31" t="s">
        <v>105</v>
      </c>
      <c r="D114" s="31" t="s">
        <v>106</v>
      </c>
      <c r="E114" s="34"/>
      <c r="F114" s="32">
        <f>F116</f>
        <v>2731.1</v>
      </c>
    </row>
    <row r="115" spans="1:7" s="36" customFormat="1" ht="15" customHeight="1" x14ac:dyDescent="0.25">
      <c r="A115" s="33"/>
      <c r="B115" s="40" t="s">
        <v>210</v>
      </c>
      <c r="C115" s="31" t="s">
        <v>105</v>
      </c>
      <c r="D115" s="31" t="s">
        <v>106</v>
      </c>
      <c r="E115" s="31"/>
      <c r="F115" s="32">
        <f>F116</f>
        <v>2731.1</v>
      </c>
    </row>
    <row r="116" spans="1:7" ht="15" customHeight="1" x14ac:dyDescent="0.25">
      <c r="A116" s="3"/>
      <c r="B116" s="41" t="s">
        <v>168</v>
      </c>
      <c r="C116" s="34" t="s">
        <v>105</v>
      </c>
      <c r="D116" s="34" t="s">
        <v>106</v>
      </c>
      <c r="E116" s="34" t="s">
        <v>40</v>
      </c>
      <c r="F116" s="35">
        <v>2731.1</v>
      </c>
    </row>
    <row r="117" spans="1:7" x14ac:dyDescent="0.25">
      <c r="A117" s="3"/>
      <c r="B117" s="40" t="s">
        <v>227</v>
      </c>
      <c r="C117" s="31" t="s">
        <v>225</v>
      </c>
      <c r="D117" s="67"/>
      <c r="E117" s="31"/>
      <c r="F117" s="32">
        <f>F118</f>
        <v>540</v>
      </c>
    </row>
    <row r="118" spans="1:7" s="36" customFormat="1" ht="15.75" customHeight="1" x14ac:dyDescent="0.25">
      <c r="A118" s="33"/>
      <c r="B118" s="41" t="s">
        <v>228</v>
      </c>
      <c r="C118" s="144">
        <v>1204</v>
      </c>
      <c r="D118" s="34" t="s">
        <v>229</v>
      </c>
      <c r="E118" s="146"/>
      <c r="F118" s="35">
        <f>F119</f>
        <v>540</v>
      </c>
    </row>
    <row r="119" spans="1:7" s="36" customFormat="1" ht="15.75" customHeight="1" x14ac:dyDescent="0.25">
      <c r="A119" s="33"/>
      <c r="B119" s="41" t="s">
        <v>168</v>
      </c>
      <c r="C119" s="144">
        <v>1204</v>
      </c>
      <c r="D119" s="34" t="s">
        <v>229</v>
      </c>
      <c r="E119" s="147">
        <v>200</v>
      </c>
      <c r="F119" s="35">
        <v>540</v>
      </c>
    </row>
    <row r="120" spans="1:7" x14ac:dyDescent="0.25">
      <c r="A120" s="3"/>
    </row>
    <row r="121" spans="1:7" s="36" customFormat="1" ht="17.25" customHeight="1" x14ac:dyDescent="0.25">
      <c r="A121" s="33"/>
      <c r="B121" s="130"/>
      <c r="C121" s="27"/>
      <c r="D121" s="27"/>
      <c r="E121" s="27"/>
      <c r="F121" s="131"/>
    </row>
    <row r="122" spans="1:7" s="130" customFormat="1" x14ac:dyDescent="0.25">
      <c r="A122" s="3"/>
      <c r="C122" s="27"/>
      <c r="D122" s="27"/>
      <c r="E122" s="27"/>
      <c r="F122" s="131"/>
      <c r="G122" s="27"/>
    </row>
    <row r="123" spans="1:7" s="130" customFormat="1" ht="14.25" customHeight="1" x14ac:dyDescent="0.25">
      <c r="A123" s="3"/>
      <c r="C123" s="27"/>
      <c r="D123" s="27"/>
      <c r="E123" s="27"/>
      <c r="F123" s="131"/>
      <c r="G123" s="27"/>
    </row>
    <row r="124" spans="1:7" s="130" customFormat="1" ht="15" customHeight="1" x14ac:dyDescent="0.25">
      <c r="A124" s="3"/>
      <c r="C124" s="27"/>
      <c r="D124" s="27"/>
      <c r="E124" s="27"/>
      <c r="F124" s="131"/>
      <c r="G124" s="27"/>
    </row>
    <row r="125" spans="1:7" s="130" customFormat="1" ht="26.25" customHeight="1" x14ac:dyDescent="0.25">
      <c r="A125" s="3"/>
      <c r="C125" s="27"/>
      <c r="D125" s="27"/>
      <c r="E125" s="27"/>
      <c r="F125" s="131"/>
      <c r="G125" s="27"/>
    </row>
    <row r="126" spans="1:7" s="130" customFormat="1" ht="12.75" customHeight="1" x14ac:dyDescent="0.25">
      <c r="A126" s="3"/>
      <c r="C126" s="27"/>
      <c r="D126" s="27"/>
      <c r="E126" s="27"/>
      <c r="F126" s="131"/>
      <c r="G126" s="27"/>
    </row>
    <row r="127" spans="1:7" s="130" customFormat="1" ht="13.5" customHeight="1" x14ac:dyDescent="0.25">
      <c r="A127" s="3"/>
      <c r="C127" s="27"/>
      <c r="D127" s="27"/>
      <c r="E127" s="27"/>
      <c r="F127" s="131"/>
      <c r="G127" s="27"/>
    </row>
    <row r="128" spans="1:7" s="130" customFormat="1" x14ac:dyDescent="0.25">
      <c r="A128" s="3"/>
      <c r="C128" s="27"/>
      <c r="D128" s="27"/>
      <c r="E128" s="27"/>
      <c r="F128" s="131"/>
      <c r="G128" s="27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7"/>
  <sheetViews>
    <sheetView workbookViewId="0">
      <selection activeCell="F11" sqref="F11"/>
    </sheetView>
  </sheetViews>
  <sheetFormatPr defaultColWidth="9.140625" defaultRowHeight="15" x14ac:dyDescent="0.25"/>
  <cols>
    <col min="1" max="1" width="1.5703125" style="170" customWidth="1"/>
    <col min="2" max="2" width="85.85546875" style="179" customWidth="1"/>
    <col min="3" max="3" width="10.140625" style="170" customWidth="1"/>
    <col min="4" max="4" width="11.7109375" style="170" customWidth="1"/>
    <col min="5" max="5" width="8" style="170" customWidth="1"/>
    <col min="6" max="6" width="11.5703125" style="170" customWidth="1"/>
    <col min="7" max="7" width="12.28515625" style="170" customWidth="1"/>
    <col min="8" max="16384" width="9.140625" style="170"/>
  </cols>
  <sheetData>
    <row r="1" spans="1:7" ht="12" customHeight="1" x14ac:dyDescent="0.25">
      <c r="A1" s="3"/>
      <c r="B1" s="195" t="s">
        <v>212</v>
      </c>
      <c r="C1" s="195"/>
      <c r="D1" s="195"/>
      <c r="E1" s="195"/>
      <c r="F1" s="195"/>
      <c r="G1" s="195"/>
    </row>
    <row r="2" spans="1:7" s="104" customFormat="1" ht="15.75" customHeight="1" x14ac:dyDescent="0.25">
      <c r="A2" s="3"/>
      <c r="B2" s="198" t="s">
        <v>253</v>
      </c>
      <c r="C2" s="198"/>
      <c r="D2" s="198"/>
      <c r="E2" s="198"/>
      <c r="F2" s="198"/>
      <c r="G2" s="198"/>
    </row>
    <row r="3" spans="1:7" ht="0.75" customHeight="1" x14ac:dyDescent="0.25">
      <c r="A3" s="3"/>
      <c r="B3" s="112"/>
      <c r="C3" s="113"/>
      <c r="D3" s="114"/>
      <c r="E3" s="115"/>
      <c r="F3" s="116"/>
      <c r="G3" s="131"/>
    </row>
    <row r="4" spans="1:7" ht="99.75" customHeight="1" x14ac:dyDescent="0.25">
      <c r="A4" s="117"/>
      <c r="B4" s="199" t="s">
        <v>249</v>
      </c>
      <c r="C4" s="199"/>
      <c r="D4" s="199"/>
      <c r="E4" s="199"/>
      <c r="F4" s="199"/>
      <c r="G4" s="199"/>
    </row>
    <row r="5" spans="1:7" ht="12.75" customHeight="1" x14ac:dyDescent="0.25">
      <c r="A5" s="3"/>
      <c r="B5" s="201" t="s">
        <v>1</v>
      </c>
      <c r="C5" s="201"/>
      <c r="D5" s="201"/>
      <c r="E5" s="201"/>
      <c r="F5" s="201"/>
      <c r="G5" s="201"/>
    </row>
    <row r="6" spans="1:7" s="191" customFormat="1" ht="48" customHeight="1" x14ac:dyDescent="0.2">
      <c r="A6" s="28"/>
      <c r="B6" s="182" t="s">
        <v>192</v>
      </c>
      <c r="C6" s="29" t="s">
        <v>193</v>
      </c>
      <c r="D6" s="181" t="s">
        <v>194</v>
      </c>
      <c r="E6" s="29" t="s">
        <v>195</v>
      </c>
      <c r="F6" s="30" t="s">
        <v>189</v>
      </c>
      <c r="G6" s="30" t="s">
        <v>248</v>
      </c>
    </row>
    <row r="7" spans="1:7" s="131" customFormat="1" x14ac:dyDescent="0.25">
      <c r="A7" s="3"/>
      <c r="B7" s="122" t="s">
        <v>196</v>
      </c>
      <c r="C7" s="123"/>
      <c r="D7" s="21"/>
      <c r="E7" s="123"/>
      <c r="F7" s="124">
        <f>F8+F44+F48+F58+F74+F91+F95+F108+F105</f>
        <v>269869.7</v>
      </c>
      <c r="G7" s="124">
        <f>G8+G44+G48+G58+G74+G91+G95+G108+G105</f>
        <v>280697.49999999994</v>
      </c>
    </row>
    <row r="8" spans="1:7" s="131" customFormat="1" ht="13.5" customHeight="1" x14ac:dyDescent="0.25">
      <c r="A8" s="3"/>
      <c r="B8" s="40" t="s">
        <v>29</v>
      </c>
      <c r="C8" s="31" t="s">
        <v>30</v>
      </c>
      <c r="D8" s="31"/>
      <c r="E8" s="31"/>
      <c r="F8" s="32">
        <f>F9+F12+F21+F31+F34</f>
        <v>43642.8</v>
      </c>
      <c r="G8" s="32">
        <f>G9+G12+G21+G31+G34</f>
        <v>45419.799999999996</v>
      </c>
    </row>
    <row r="9" spans="1:7" s="180" customFormat="1" ht="28.5" customHeight="1" x14ac:dyDescent="0.25">
      <c r="A9" s="33"/>
      <c r="B9" s="40" t="s">
        <v>31</v>
      </c>
      <c r="C9" s="31" t="s">
        <v>32</v>
      </c>
      <c r="D9" s="31"/>
      <c r="E9" s="31"/>
      <c r="F9" s="32">
        <f t="shared" ref="F9:G9" si="0">F10</f>
        <v>1533.9</v>
      </c>
      <c r="G9" s="32">
        <f t="shared" si="0"/>
        <v>1595.5</v>
      </c>
    </row>
    <row r="10" spans="1:7" s="131" customFormat="1" ht="13.5" customHeight="1" x14ac:dyDescent="0.25">
      <c r="A10" s="33"/>
      <c r="B10" s="40" t="s">
        <v>33</v>
      </c>
      <c r="C10" s="31" t="s">
        <v>32</v>
      </c>
      <c r="D10" s="31" t="s">
        <v>34</v>
      </c>
      <c r="E10" s="31"/>
      <c r="F10" s="32">
        <f>F11</f>
        <v>1533.9</v>
      </c>
      <c r="G10" s="32">
        <f>G11</f>
        <v>1595.5</v>
      </c>
    </row>
    <row r="11" spans="1:7" s="131" customFormat="1" ht="44.25" customHeight="1" x14ac:dyDescent="0.25">
      <c r="A11" s="3"/>
      <c r="B11" s="41" t="s">
        <v>35</v>
      </c>
      <c r="C11" s="34" t="s">
        <v>32</v>
      </c>
      <c r="D11" s="34" t="s">
        <v>34</v>
      </c>
      <c r="E11" s="34" t="s">
        <v>197</v>
      </c>
      <c r="F11" s="35">
        <v>1533.9</v>
      </c>
      <c r="G11" s="35">
        <v>1595.5</v>
      </c>
    </row>
    <row r="12" spans="1:7" s="180" customFormat="1" ht="27" customHeight="1" x14ac:dyDescent="0.25">
      <c r="A12" s="125"/>
      <c r="B12" s="40" t="s">
        <v>198</v>
      </c>
      <c r="C12" s="31" t="s">
        <v>36</v>
      </c>
      <c r="D12" s="31"/>
      <c r="E12" s="31"/>
      <c r="F12" s="32">
        <f>F13+F15+F19</f>
        <v>5045.5</v>
      </c>
      <c r="G12" s="32">
        <f>G13+G15+G19</f>
        <v>5245.7</v>
      </c>
    </row>
    <row r="13" spans="1:7" s="131" customFormat="1" ht="26.25" customHeight="1" x14ac:dyDescent="0.25">
      <c r="A13" s="3"/>
      <c r="B13" s="40" t="s">
        <v>199</v>
      </c>
      <c r="C13" s="31" t="s">
        <v>36</v>
      </c>
      <c r="D13" s="31" t="s">
        <v>37</v>
      </c>
      <c r="E13" s="31"/>
      <c r="F13" s="32">
        <f>F14</f>
        <v>171.5</v>
      </c>
      <c r="G13" s="32">
        <f>G14</f>
        <v>178.5</v>
      </c>
    </row>
    <row r="14" spans="1:7" s="131" customFormat="1" ht="44.25" customHeight="1" x14ac:dyDescent="0.25">
      <c r="A14" s="3"/>
      <c r="B14" s="41" t="s">
        <v>35</v>
      </c>
      <c r="C14" s="34" t="s">
        <v>36</v>
      </c>
      <c r="D14" s="34" t="s">
        <v>37</v>
      </c>
      <c r="E14" s="34" t="s">
        <v>197</v>
      </c>
      <c r="F14" s="15">
        <v>171.5</v>
      </c>
      <c r="G14" s="15">
        <v>178.5</v>
      </c>
    </row>
    <row r="15" spans="1:7" s="131" customFormat="1" ht="17.25" customHeight="1" x14ac:dyDescent="0.25">
      <c r="A15" s="3"/>
      <c r="B15" s="40" t="s">
        <v>38</v>
      </c>
      <c r="C15" s="31" t="s">
        <v>36</v>
      </c>
      <c r="D15" s="31" t="s">
        <v>39</v>
      </c>
      <c r="E15" s="31"/>
      <c r="F15" s="32">
        <f>F16+F17+F18</f>
        <v>4790</v>
      </c>
      <c r="G15" s="32">
        <f>G16+G17+G18</f>
        <v>4983.2</v>
      </c>
    </row>
    <row r="16" spans="1:7" s="131" customFormat="1" ht="42" customHeight="1" x14ac:dyDescent="0.25">
      <c r="A16" s="3"/>
      <c r="B16" s="41" t="s">
        <v>35</v>
      </c>
      <c r="C16" s="34" t="s">
        <v>36</v>
      </c>
      <c r="D16" s="34" t="s">
        <v>39</v>
      </c>
      <c r="E16" s="34" t="s">
        <v>197</v>
      </c>
      <c r="F16" s="15">
        <v>3041.3</v>
      </c>
      <c r="G16" s="15">
        <v>3164.6</v>
      </c>
    </row>
    <row r="17" spans="1:7" s="131" customFormat="1" ht="15" customHeight="1" x14ac:dyDescent="0.25">
      <c r="A17" s="3"/>
      <c r="B17" s="41" t="s">
        <v>168</v>
      </c>
      <c r="C17" s="34" t="s">
        <v>36</v>
      </c>
      <c r="D17" s="34" t="s">
        <v>39</v>
      </c>
      <c r="E17" s="34" t="s">
        <v>40</v>
      </c>
      <c r="F17" s="15">
        <v>1743.7</v>
      </c>
      <c r="G17" s="15">
        <v>1813.6</v>
      </c>
    </row>
    <row r="18" spans="1:7" s="131" customFormat="1" ht="15" customHeight="1" x14ac:dyDescent="0.25">
      <c r="A18" s="3"/>
      <c r="B18" s="41" t="s">
        <v>41</v>
      </c>
      <c r="C18" s="34" t="s">
        <v>36</v>
      </c>
      <c r="D18" s="34" t="s">
        <v>39</v>
      </c>
      <c r="E18" s="34" t="s">
        <v>200</v>
      </c>
      <c r="F18" s="110">
        <v>5</v>
      </c>
      <c r="G18" s="110">
        <v>5</v>
      </c>
    </row>
    <row r="19" spans="1:7" ht="29.25" customHeight="1" x14ac:dyDescent="0.25">
      <c r="A19" s="96"/>
      <c r="B19" s="40" t="s">
        <v>42</v>
      </c>
      <c r="C19" s="31" t="s">
        <v>36</v>
      </c>
      <c r="D19" s="31" t="s">
        <v>43</v>
      </c>
      <c r="E19" s="34"/>
      <c r="F19" s="32">
        <f>F20</f>
        <v>84</v>
      </c>
      <c r="G19" s="32">
        <f>G20</f>
        <v>84</v>
      </c>
    </row>
    <row r="20" spans="1:7" x14ac:dyDescent="0.25">
      <c r="A20" s="96"/>
      <c r="B20" s="42" t="s">
        <v>41</v>
      </c>
      <c r="C20" s="34" t="s">
        <v>36</v>
      </c>
      <c r="D20" s="34" t="s">
        <v>43</v>
      </c>
      <c r="E20" s="34" t="s">
        <v>200</v>
      </c>
      <c r="F20" s="15">
        <v>84</v>
      </c>
      <c r="G20" s="15">
        <v>84</v>
      </c>
    </row>
    <row r="21" spans="1:7" s="171" customFormat="1" ht="29.25" customHeight="1" x14ac:dyDescent="0.25">
      <c r="A21" s="165"/>
      <c r="B21" s="40" t="s">
        <v>201</v>
      </c>
      <c r="C21" s="31" t="s">
        <v>44</v>
      </c>
      <c r="D21" s="31"/>
      <c r="E21" s="31"/>
      <c r="F21" s="32">
        <f>F22+F24+F28</f>
        <v>36184.5</v>
      </c>
      <c r="G21" s="32">
        <f>G22+G24+G28</f>
        <v>37669.9</v>
      </c>
    </row>
    <row r="22" spans="1:7" ht="16.5" customHeight="1" x14ac:dyDescent="0.25">
      <c r="A22" s="96"/>
      <c r="B22" s="40" t="s">
        <v>45</v>
      </c>
      <c r="C22" s="31" t="s">
        <v>44</v>
      </c>
      <c r="D22" s="31" t="s">
        <v>46</v>
      </c>
      <c r="E22" s="31"/>
      <c r="F22" s="32">
        <f>F23</f>
        <v>1533.9</v>
      </c>
      <c r="G22" s="32">
        <f>G23</f>
        <v>1595.5</v>
      </c>
    </row>
    <row r="23" spans="1:7" ht="45" customHeight="1" x14ac:dyDescent="0.25">
      <c r="A23" s="96"/>
      <c r="B23" s="41" t="s">
        <v>35</v>
      </c>
      <c r="C23" s="34" t="s">
        <v>44</v>
      </c>
      <c r="D23" s="34" t="s">
        <v>46</v>
      </c>
      <c r="E23" s="34" t="s">
        <v>197</v>
      </c>
      <c r="F23" s="35">
        <v>1533.9</v>
      </c>
      <c r="G23" s="35">
        <v>1595.5</v>
      </c>
    </row>
    <row r="24" spans="1:7" s="131" customFormat="1" ht="27" customHeight="1" x14ac:dyDescent="0.25">
      <c r="A24" s="3"/>
      <c r="B24" s="40" t="s">
        <v>47</v>
      </c>
      <c r="C24" s="31" t="s">
        <v>44</v>
      </c>
      <c r="D24" s="31" t="s">
        <v>48</v>
      </c>
      <c r="E24" s="34"/>
      <c r="F24" s="32">
        <f>F25+F26+F27</f>
        <v>30370.699999999997</v>
      </c>
      <c r="G24" s="32">
        <f>G25+G26+G27</f>
        <v>31619.5</v>
      </c>
    </row>
    <row r="25" spans="1:7" s="131" customFormat="1" ht="40.5" customHeight="1" x14ac:dyDescent="0.25">
      <c r="A25" s="3"/>
      <c r="B25" s="41" t="s">
        <v>35</v>
      </c>
      <c r="C25" s="34" t="s">
        <v>44</v>
      </c>
      <c r="D25" s="34" t="s">
        <v>48</v>
      </c>
      <c r="E25" s="34" t="s">
        <v>197</v>
      </c>
      <c r="F25" s="111">
        <v>24767.3</v>
      </c>
      <c r="G25" s="111">
        <v>25779.5</v>
      </c>
    </row>
    <row r="26" spans="1:7" s="131" customFormat="1" ht="15.75" customHeight="1" x14ac:dyDescent="0.25">
      <c r="A26" s="3"/>
      <c r="B26" s="41" t="s">
        <v>168</v>
      </c>
      <c r="C26" s="34" t="s">
        <v>44</v>
      </c>
      <c r="D26" s="34" t="s">
        <v>48</v>
      </c>
      <c r="E26" s="34" t="s">
        <v>40</v>
      </c>
      <c r="F26" s="111">
        <v>5573.4</v>
      </c>
      <c r="G26" s="111">
        <v>5810</v>
      </c>
    </row>
    <row r="27" spans="1:7" s="131" customFormat="1" x14ac:dyDescent="0.25">
      <c r="A27" s="3"/>
      <c r="B27" s="42" t="s">
        <v>41</v>
      </c>
      <c r="C27" s="34" t="s">
        <v>44</v>
      </c>
      <c r="D27" s="34" t="s">
        <v>48</v>
      </c>
      <c r="E27" s="34" t="s">
        <v>200</v>
      </c>
      <c r="F27" s="111">
        <v>30</v>
      </c>
      <c r="G27" s="111">
        <v>30</v>
      </c>
    </row>
    <row r="28" spans="1:7" s="131" customFormat="1" ht="39.75" customHeight="1" x14ac:dyDescent="0.25">
      <c r="A28" s="3"/>
      <c r="B28" s="43" t="s">
        <v>222</v>
      </c>
      <c r="C28" s="31" t="s">
        <v>44</v>
      </c>
      <c r="D28" s="31" t="s">
        <v>49</v>
      </c>
      <c r="E28" s="34"/>
      <c r="F28" s="32">
        <f>F29+F30</f>
        <v>4279.8999999999996</v>
      </c>
      <c r="G28" s="32">
        <f>G29+G30</f>
        <v>4454.9000000000005</v>
      </c>
    </row>
    <row r="29" spans="1:7" s="131" customFormat="1" ht="40.5" customHeight="1" x14ac:dyDescent="0.25">
      <c r="A29" s="3"/>
      <c r="B29" s="41" t="s">
        <v>35</v>
      </c>
      <c r="C29" s="34" t="s">
        <v>44</v>
      </c>
      <c r="D29" s="34" t="s">
        <v>49</v>
      </c>
      <c r="E29" s="34" t="s">
        <v>197</v>
      </c>
      <c r="F29" s="111">
        <v>4031.5</v>
      </c>
      <c r="G29" s="111">
        <v>4194.1000000000004</v>
      </c>
    </row>
    <row r="30" spans="1:7" s="131" customFormat="1" ht="15.75" customHeight="1" x14ac:dyDescent="0.25">
      <c r="A30" s="3"/>
      <c r="B30" s="41" t="s">
        <v>168</v>
      </c>
      <c r="C30" s="34" t="s">
        <v>44</v>
      </c>
      <c r="D30" s="34" t="s">
        <v>49</v>
      </c>
      <c r="E30" s="34" t="s">
        <v>40</v>
      </c>
      <c r="F30" s="111">
        <v>248.4</v>
      </c>
      <c r="G30" s="111">
        <v>260.8</v>
      </c>
    </row>
    <row r="31" spans="1:7" s="171" customFormat="1" x14ac:dyDescent="0.25">
      <c r="A31" s="165"/>
      <c r="B31" s="40" t="s">
        <v>202</v>
      </c>
      <c r="C31" s="31" t="s">
        <v>50</v>
      </c>
      <c r="D31" s="31"/>
      <c r="E31" s="31"/>
      <c r="F31" s="32">
        <f t="shared" ref="F31:G32" si="1">F32</f>
        <v>150</v>
      </c>
      <c r="G31" s="32">
        <f t="shared" si="1"/>
        <v>150</v>
      </c>
    </row>
    <row r="32" spans="1:7" ht="12.75" customHeight="1" x14ac:dyDescent="0.25">
      <c r="A32" s="96"/>
      <c r="B32" s="40" t="s">
        <v>203</v>
      </c>
      <c r="C32" s="31" t="s">
        <v>50</v>
      </c>
      <c r="D32" s="31" t="s">
        <v>51</v>
      </c>
      <c r="E32" s="31"/>
      <c r="F32" s="32">
        <f t="shared" si="1"/>
        <v>150</v>
      </c>
      <c r="G32" s="32">
        <f t="shared" si="1"/>
        <v>150</v>
      </c>
    </row>
    <row r="33" spans="1:7" x14ac:dyDescent="0.25">
      <c r="A33" s="96"/>
      <c r="B33" s="42" t="s">
        <v>41</v>
      </c>
      <c r="C33" s="34" t="s">
        <v>50</v>
      </c>
      <c r="D33" s="34" t="s">
        <v>51</v>
      </c>
      <c r="E33" s="34" t="s">
        <v>200</v>
      </c>
      <c r="F33" s="35">
        <v>150</v>
      </c>
      <c r="G33" s="35">
        <v>150</v>
      </c>
    </row>
    <row r="34" spans="1:7" s="171" customFormat="1" ht="14.25" customHeight="1" x14ac:dyDescent="0.25">
      <c r="A34" s="165"/>
      <c r="B34" s="40" t="s">
        <v>204</v>
      </c>
      <c r="C34" s="31" t="s">
        <v>52</v>
      </c>
      <c r="D34" s="31"/>
      <c r="E34" s="31"/>
      <c r="F34" s="32">
        <f>F35+F37+F39+F42</f>
        <v>728.9</v>
      </c>
      <c r="G34" s="32">
        <f>G35+G37+G39+G42</f>
        <v>758.7</v>
      </c>
    </row>
    <row r="35" spans="1:7" ht="26.25" customHeight="1" x14ac:dyDescent="0.25">
      <c r="A35" s="96"/>
      <c r="B35" s="40" t="s">
        <v>53</v>
      </c>
      <c r="C35" s="31" t="s">
        <v>52</v>
      </c>
      <c r="D35" s="31" t="s">
        <v>54</v>
      </c>
      <c r="E35" s="34"/>
      <c r="F35" s="32">
        <f>F36</f>
        <v>198.7</v>
      </c>
      <c r="G35" s="32">
        <f>G36</f>
        <v>206.8</v>
      </c>
    </row>
    <row r="36" spans="1:7" ht="15.75" customHeight="1" x14ac:dyDescent="0.25">
      <c r="A36" s="96"/>
      <c r="B36" s="41" t="s">
        <v>168</v>
      </c>
      <c r="C36" s="34" t="s">
        <v>52</v>
      </c>
      <c r="D36" s="34" t="s">
        <v>54</v>
      </c>
      <c r="E36" s="34" t="s">
        <v>40</v>
      </c>
      <c r="F36" s="15">
        <v>198.7</v>
      </c>
      <c r="G36" s="15">
        <v>206.8</v>
      </c>
    </row>
    <row r="37" spans="1:7" ht="14.25" customHeight="1" x14ac:dyDescent="0.25">
      <c r="A37" s="96"/>
      <c r="B37" s="175" t="s">
        <v>55</v>
      </c>
      <c r="C37" s="31" t="s">
        <v>52</v>
      </c>
      <c r="D37" s="31" t="s">
        <v>56</v>
      </c>
      <c r="E37" s="34"/>
      <c r="F37" s="32">
        <f>F38</f>
        <v>499.7</v>
      </c>
      <c r="G37" s="32">
        <f>G38</f>
        <v>520.20000000000005</v>
      </c>
    </row>
    <row r="38" spans="1:7" ht="15" customHeight="1" x14ac:dyDescent="0.25">
      <c r="A38" s="96"/>
      <c r="B38" s="41" t="s">
        <v>168</v>
      </c>
      <c r="C38" s="34" t="s">
        <v>52</v>
      </c>
      <c r="D38" s="34" t="s">
        <v>56</v>
      </c>
      <c r="E38" s="34" t="s">
        <v>40</v>
      </c>
      <c r="F38" s="15">
        <v>499.7</v>
      </c>
      <c r="G38" s="15">
        <v>520.20000000000005</v>
      </c>
    </row>
    <row r="39" spans="1:7" s="131" customFormat="1" ht="30" customHeight="1" x14ac:dyDescent="0.25">
      <c r="A39" s="3"/>
      <c r="B39" s="40" t="s">
        <v>57</v>
      </c>
      <c r="C39" s="31" t="s">
        <v>52</v>
      </c>
      <c r="D39" s="31" t="s">
        <v>58</v>
      </c>
      <c r="E39" s="34"/>
      <c r="F39" s="32">
        <f>F40</f>
        <v>8.4</v>
      </c>
      <c r="G39" s="32">
        <f>G40</f>
        <v>8.6999999999999993</v>
      </c>
    </row>
    <row r="40" spans="1:7" s="131" customFormat="1" ht="18.75" customHeight="1" x14ac:dyDescent="0.25">
      <c r="A40" s="3"/>
      <c r="B40" s="42" t="s">
        <v>59</v>
      </c>
      <c r="C40" s="34" t="s">
        <v>52</v>
      </c>
      <c r="D40" s="34" t="s">
        <v>58</v>
      </c>
      <c r="E40" s="34"/>
      <c r="F40" s="35">
        <f>F41</f>
        <v>8.4</v>
      </c>
      <c r="G40" s="35">
        <f>G41</f>
        <v>8.6999999999999993</v>
      </c>
    </row>
    <row r="41" spans="1:7" s="131" customFormat="1" ht="18" customHeight="1" x14ac:dyDescent="0.25">
      <c r="A41" s="3"/>
      <c r="B41" s="42" t="s">
        <v>168</v>
      </c>
      <c r="C41" s="34" t="s">
        <v>52</v>
      </c>
      <c r="D41" s="34" t="s">
        <v>58</v>
      </c>
      <c r="E41" s="34" t="s">
        <v>40</v>
      </c>
      <c r="F41" s="35">
        <v>8.4</v>
      </c>
      <c r="G41" s="35">
        <v>8.6999999999999993</v>
      </c>
    </row>
    <row r="42" spans="1:7" ht="18" customHeight="1" x14ac:dyDescent="0.25">
      <c r="A42" s="96"/>
      <c r="B42" s="40" t="s">
        <v>242</v>
      </c>
      <c r="C42" s="31" t="s">
        <v>52</v>
      </c>
      <c r="D42" s="31" t="s">
        <v>241</v>
      </c>
      <c r="E42" s="31"/>
      <c r="F42" s="32">
        <f>F43</f>
        <v>22.1</v>
      </c>
      <c r="G42" s="32">
        <f>G43</f>
        <v>23</v>
      </c>
    </row>
    <row r="43" spans="1:7" ht="18" customHeight="1" x14ac:dyDescent="0.25">
      <c r="A43" s="96"/>
      <c r="B43" s="41" t="s">
        <v>168</v>
      </c>
      <c r="C43" s="34" t="s">
        <v>52</v>
      </c>
      <c r="D43" s="34" t="s">
        <v>241</v>
      </c>
      <c r="E43" s="34" t="s">
        <v>40</v>
      </c>
      <c r="F43" s="35">
        <v>22.1</v>
      </c>
      <c r="G43" s="35">
        <v>23</v>
      </c>
    </row>
    <row r="44" spans="1:7" s="131" customFormat="1" ht="15.75" customHeight="1" x14ac:dyDescent="0.25">
      <c r="A44" s="3"/>
      <c r="B44" s="40" t="s">
        <v>60</v>
      </c>
      <c r="C44" s="31" t="s">
        <v>61</v>
      </c>
      <c r="D44" s="31"/>
      <c r="E44" s="31"/>
      <c r="F44" s="32">
        <f>F45</f>
        <v>235.4</v>
      </c>
      <c r="G44" s="32">
        <f>G45</f>
        <v>245</v>
      </c>
    </row>
    <row r="45" spans="1:7" s="180" customFormat="1" ht="30" customHeight="1" x14ac:dyDescent="0.25">
      <c r="A45" s="33"/>
      <c r="B45" s="46" t="s">
        <v>220</v>
      </c>
      <c r="C45" s="31" t="s">
        <v>221</v>
      </c>
      <c r="D45" s="31"/>
      <c r="E45" s="31"/>
      <c r="F45" s="32">
        <f t="shared" ref="F45:G46" si="2">F46</f>
        <v>235.4</v>
      </c>
      <c r="G45" s="32">
        <f t="shared" si="2"/>
        <v>245</v>
      </c>
    </row>
    <row r="46" spans="1:7" s="131" customFormat="1" ht="25.5" customHeight="1" x14ac:dyDescent="0.25">
      <c r="A46" s="3"/>
      <c r="B46" s="40" t="s">
        <v>205</v>
      </c>
      <c r="C46" s="31" t="s">
        <v>221</v>
      </c>
      <c r="D46" s="31" t="s">
        <v>62</v>
      </c>
      <c r="E46" s="34"/>
      <c r="F46" s="32">
        <f t="shared" si="2"/>
        <v>235.4</v>
      </c>
      <c r="G46" s="32">
        <f t="shared" si="2"/>
        <v>245</v>
      </c>
    </row>
    <row r="47" spans="1:7" s="131" customFormat="1" ht="13.5" customHeight="1" x14ac:dyDescent="0.25">
      <c r="A47" s="3"/>
      <c r="B47" s="41" t="s">
        <v>168</v>
      </c>
      <c r="C47" s="34" t="s">
        <v>221</v>
      </c>
      <c r="D47" s="34" t="s">
        <v>62</v>
      </c>
      <c r="E47" s="34" t="s">
        <v>40</v>
      </c>
      <c r="F47" s="35">
        <v>235.4</v>
      </c>
      <c r="G47" s="35">
        <v>245</v>
      </c>
    </row>
    <row r="48" spans="1:7" s="131" customFormat="1" ht="13.5" customHeight="1" x14ac:dyDescent="0.25">
      <c r="A48" s="3"/>
      <c r="B48" s="40" t="s">
        <v>63</v>
      </c>
      <c r="C48" s="31" t="s">
        <v>64</v>
      </c>
      <c r="D48" s="31"/>
      <c r="E48" s="31"/>
      <c r="F48" s="32">
        <f>F52+F49+F55</f>
        <v>49217.599999999999</v>
      </c>
      <c r="G48" s="32">
        <f>G52+G49+G55</f>
        <v>43924</v>
      </c>
    </row>
    <row r="49" spans="1:7" s="131" customFormat="1" ht="13.5" customHeight="1" x14ac:dyDescent="0.25">
      <c r="A49" s="3"/>
      <c r="B49" s="40" t="s">
        <v>177</v>
      </c>
      <c r="C49" s="31" t="s">
        <v>178</v>
      </c>
      <c r="D49" s="31" t="s">
        <v>179</v>
      </c>
      <c r="E49" s="37"/>
      <c r="F49" s="106">
        <f>F50</f>
        <v>1991.9</v>
      </c>
      <c r="G49" s="106">
        <f>G50</f>
        <v>2073.5</v>
      </c>
    </row>
    <row r="50" spans="1:7" s="131" customFormat="1" ht="13.5" customHeight="1" x14ac:dyDescent="0.25">
      <c r="A50" s="3"/>
      <c r="B50" s="41" t="s">
        <v>180</v>
      </c>
      <c r="C50" s="34" t="s">
        <v>178</v>
      </c>
      <c r="D50" s="34" t="s">
        <v>179</v>
      </c>
      <c r="E50" s="38"/>
      <c r="F50" s="15">
        <f>F51</f>
        <v>1991.9</v>
      </c>
      <c r="G50" s="15">
        <f>G51</f>
        <v>2073.5</v>
      </c>
    </row>
    <row r="51" spans="1:7" s="131" customFormat="1" ht="13.5" customHeight="1" x14ac:dyDescent="0.25">
      <c r="A51" s="3"/>
      <c r="B51" s="41" t="s">
        <v>168</v>
      </c>
      <c r="C51" s="34" t="s">
        <v>178</v>
      </c>
      <c r="D51" s="34" t="s">
        <v>179</v>
      </c>
      <c r="E51" s="38">
        <v>200</v>
      </c>
      <c r="F51" s="15">
        <v>1991.9</v>
      </c>
      <c r="G51" s="15">
        <v>2073.5</v>
      </c>
    </row>
    <row r="52" spans="1:7" s="180" customFormat="1" ht="15" customHeight="1" x14ac:dyDescent="0.25">
      <c r="A52" s="33"/>
      <c r="B52" s="40" t="s">
        <v>65</v>
      </c>
      <c r="C52" s="31" t="s">
        <v>66</v>
      </c>
      <c r="D52" s="31"/>
      <c r="E52" s="31"/>
      <c r="F52" s="32">
        <f>F53</f>
        <v>47220.2</v>
      </c>
      <c r="G52" s="32">
        <f>G53</f>
        <v>41844.800000000003</v>
      </c>
    </row>
    <row r="53" spans="1:7" s="131" customFormat="1" ht="28.5" customHeight="1" x14ac:dyDescent="0.25">
      <c r="A53" s="3"/>
      <c r="B53" s="46" t="s">
        <v>139</v>
      </c>
      <c r="C53" s="31" t="s">
        <v>66</v>
      </c>
      <c r="D53" s="31" t="s">
        <v>67</v>
      </c>
      <c r="E53" s="31"/>
      <c r="F53" s="32">
        <f t="shared" ref="F53:G53" si="3">F54</f>
        <v>47220.2</v>
      </c>
      <c r="G53" s="32">
        <f t="shared" si="3"/>
        <v>41844.800000000003</v>
      </c>
    </row>
    <row r="54" spans="1:7" s="131" customFormat="1" ht="14.25" customHeight="1" x14ac:dyDescent="0.25">
      <c r="A54" s="3"/>
      <c r="B54" s="41" t="s">
        <v>168</v>
      </c>
      <c r="C54" s="34" t="s">
        <v>66</v>
      </c>
      <c r="D54" s="34" t="s">
        <v>67</v>
      </c>
      <c r="E54" s="34" t="s">
        <v>40</v>
      </c>
      <c r="F54" s="15">
        <v>47220.2</v>
      </c>
      <c r="G54" s="15">
        <v>41844.800000000003</v>
      </c>
    </row>
    <row r="55" spans="1:7" s="131" customFormat="1" ht="18.75" customHeight="1" x14ac:dyDescent="0.25">
      <c r="A55" s="3"/>
      <c r="B55" s="187" t="s">
        <v>236</v>
      </c>
      <c r="C55" s="152" t="s">
        <v>237</v>
      </c>
      <c r="D55" s="152"/>
      <c r="E55" s="34"/>
      <c r="F55" s="106">
        <f>F56</f>
        <v>5.5</v>
      </c>
      <c r="G55" s="106">
        <f>G56</f>
        <v>5.7</v>
      </c>
    </row>
    <row r="56" spans="1:7" s="131" customFormat="1" ht="16.5" customHeight="1" x14ac:dyDescent="0.25">
      <c r="A56" s="3"/>
      <c r="B56" s="153" t="s">
        <v>240</v>
      </c>
      <c r="C56" s="152" t="s">
        <v>237</v>
      </c>
      <c r="D56" s="152" t="s">
        <v>238</v>
      </c>
      <c r="E56" s="34"/>
      <c r="F56" s="106">
        <f>F57</f>
        <v>5.5</v>
      </c>
      <c r="G56" s="106">
        <f>G57</f>
        <v>5.7</v>
      </c>
    </row>
    <row r="57" spans="1:7" s="131" customFormat="1" ht="16.5" customHeight="1" x14ac:dyDescent="0.25">
      <c r="A57" s="3"/>
      <c r="B57" s="154" t="s">
        <v>239</v>
      </c>
      <c r="C57" s="156" t="s">
        <v>237</v>
      </c>
      <c r="D57" s="156" t="s">
        <v>238</v>
      </c>
      <c r="E57" s="34" t="s">
        <v>40</v>
      </c>
      <c r="F57" s="15">
        <v>5.5</v>
      </c>
      <c r="G57" s="15">
        <v>5.7</v>
      </c>
    </row>
    <row r="58" spans="1:7" s="180" customFormat="1" ht="15.75" customHeight="1" x14ac:dyDescent="0.25">
      <c r="A58" s="33"/>
      <c r="B58" s="40" t="s">
        <v>68</v>
      </c>
      <c r="C58" s="31" t="s">
        <v>69</v>
      </c>
      <c r="D58" s="31"/>
      <c r="E58" s="31"/>
      <c r="F58" s="32">
        <f>F59</f>
        <v>135485</v>
      </c>
      <c r="G58" s="32">
        <f>G59</f>
        <v>148064.79999999999</v>
      </c>
    </row>
    <row r="59" spans="1:7" s="180" customFormat="1" ht="15" customHeight="1" x14ac:dyDescent="0.25">
      <c r="A59" s="33"/>
      <c r="B59" s="40" t="s">
        <v>70</v>
      </c>
      <c r="C59" s="31" t="s">
        <v>71</v>
      </c>
      <c r="D59" s="31"/>
      <c r="E59" s="31"/>
      <c r="F59" s="32">
        <f>F60+F62+F66+F70+F64+F68+F72</f>
        <v>135485</v>
      </c>
      <c r="G59" s="32">
        <f>G60+G62+G66+G70+G64+G68+G72</f>
        <v>148064.79999999999</v>
      </c>
    </row>
    <row r="60" spans="1:7" s="131" customFormat="1" ht="27.75" customHeight="1" x14ac:dyDescent="0.25">
      <c r="A60" s="3"/>
      <c r="B60" s="40" t="s">
        <v>250</v>
      </c>
      <c r="C60" s="31" t="s">
        <v>71</v>
      </c>
      <c r="D60" s="31" t="s">
        <v>151</v>
      </c>
      <c r="E60" s="34"/>
      <c r="F60" s="32">
        <f>F61</f>
        <v>9421.2999999999993</v>
      </c>
      <c r="G60" s="32">
        <f>G61</f>
        <v>8826.7999999999993</v>
      </c>
    </row>
    <row r="61" spans="1:7" s="131" customFormat="1" ht="15.75" customHeight="1" x14ac:dyDescent="0.25">
      <c r="A61" s="3"/>
      <c r="B61" s="41" t="s">
        <v>168</v>
      </c>
      <c r="C61" s="34" t="s">
        <v>71</v>
      </c>
      <c r="D61" s="34" t="s">
        <v>151</v>
      </c>
      <c r="E61" s="34" t="s">
        <v>40</v>
      </c>
      <c r="F61" s="35">
        <v>9421.2999999999993</v>
      </c>
      <c r="G61" s="35">
        <v>8826.7999999999993</v>
      </c>
    </row>
    <row r="62" spans="1:7" s="131" customFormat="1" ht="38.25" x14ac:dyDescent="0.25">
      <c r="A62" s="3"/>
      <c r="B62" s="40" t="s">
        <v>251</v>
      </c>
      <c r="C62" s="31" t="s">
        <v>71</v>
      </c>
      <c r="D62" s="31" t="s">
        <v>152</v>
      </c>
      <c r="E62" s="31"/>
      <c r="F62" s="39">
        <f>F63</f>
        <v>11463.2</v>
      </c>
      <c r="G62" s="39">
        <f>G63</f>
        <v>52395.3</v>
      </c>
    </row>
    <row r="63" spans="1:7" s="131" customFormat="1" ht="15.75" customHeight="1" x14ac:dyDescent="0.25">
      <c r="A63" s="3"/>
      <c r="B63" s="41" t="s">
        <v>168</v>
      </c>
      <c r="C63" s="34" t="s">
        <v>71</v>
      </c>
      <c r="D63" s="34" t="s">
        <v>152</v>
      </c>
      <c r="E63" s="34" t="s">
        <v>40</v>
      </c>
      <c r="F63" s="16">
        <v>11463.2</v>
      </c>
      <c r="G63" s="16">
        <v>52395.3</v>
      </c>
    </row>
    <row r="64" spans="1:7" s="131" customFormat="1" ht="26.25" customHeight="1" x14ac:dyDescent="0.25">
      <c r="A64" s="3"/>
      <c r="B64" s="40" t="s">
        <v>252</v>
      </c>
      <c r="C64" s="31" t="s">
        <v>71</v>
      </c>
      <c r="D64" s="31" t="s">
        <v>153</v>
      </c>
      <c r="E64" s="31"/>
      <c r="F64" s="39">
        <f>F65</f>
        <v>100818</v>
      </c>
      <c r="G64" s="39">
        <f>G65</f>
        <v>73277.7</v>
      </c>
    </row>
    <row r="65" spans="1:7" s="131" customFormat="1" ht="15.75" customHeight="1" x14ac:dyDescent="0.25">
      <c r="A65" s="3"/>
      <c r="B65" s="41" t="s">
        <v>168</v>
      </c>
      <c r="C65" s="34" t="s">
        <v>71</v>
      </c>
      <c r="D65" s="34" t="s">
        <v>153</v>
      </c>
      <c r="E65" s="34" t="s">
        <v>40</v>
      </c>
      <c r="F65" s="16">
        <v>100818</v>
      </c>
      <c r="G65" s="16">
        <v>73277.7</v>
      </c>
    </row>
    <row r="66" spans="1:7" s="131" customFormat="1" ht="27.75" customHeight="1" x14ac:dyDescent="0.25">
      <c r="A66" s="3"/>
      <c r="B66" s="40" t="s">
        <v>140</v>
      </c>
      <c r="C66" s="31" t="s">
        <v>71</v>
      </c>
      <c r="D66" s="31" t="s">
        <v>154</v>
      </c>
      <c r="E66" s="34"/>
      <c r="F66" s="129">
        <f>F67</f>
        <v>9190.2999999999993</v>
      </c>
      <c r="G66" s="129">
        <f>G67</f>
        <v>9567.1</v>
      </c>
    </row>
    <row r="67" spans="1:7" s="131" customFormat="1" ht="15.75" customHeight="1" x14ac:dyDescent="0.25">
      <c r="A67" s="3"/>
      <c r="B67" s="41" t="s">
        <v>168</v>
      </c>
      <c r="C67" s="34" t="s">
        <v>71</v>
      </c>
      <c r="D67" s="34" t="s">
        <v>154</v>
      </c>
      <c r="E67" s="34" t="s">
        <v>40</v>
      </c>
      <c r="F67" s="15">
        <v>9190.2999999999993</v>
      </c>
      <c r="G67" s="15">
        <v>9567.1</v>
      </c>
    </row>
    <row r="68" spans="1:7" s="131" customFormat="1" ht="15.75" customHeight="1" x14ac:dyDescent="0.25">
      <c r="A68" s="3"/>
      <c r="B68" s="50" t="s">
        <v>107</v>
      </c>
      <c r="C68" s="31" t="s">
        <v>71</v>
      </c>
      <c r="D68" s="31" t="s">
        <v>155</v>
      </c>
      <c r="E68" s="31"/>
      <c r="F68" s="129">
        <f>F69</f>
        <v>2679.1</v>
      </c>
      <c r="G68" s="129">
        <f>G69</f>
        <v>2006.3</v>
      </c>
    </row>
    <row r="69" spans="1:7" s="131" customFormat="1" ht="15.75" customHeight="1" x14ac:dyDescent="0.25">
      <c r="A69" s="3"/>
      <c r="B69" s="42" t="s">
        <v>168</v>
      </c>
      <c r="C69" s="34" t="s">
        <v>71</v>
      </c>
      <c r="D69" s="34" t="s">
        <v>155</v>
      </c>
      <c r="E69" s="34" t="s">
        <v>40</v>
      </c>
      <c r="F69" s="15">
        <v>2679.1</v>
      </c>
      <c r="G69" s="15">
        <v>2006.3</v>
      </c>
    </row>
    <row r="70" spans="1:7" s="131" customFormat="1" ht="15" customHeight="1" x14ac:dyDescent="0.25">
      <c r="A70" s="3"/>
      <c r="B70" s="40" t="s">
        <v>72</v>
      </c>
      <c r="C70" s="31" t="s">
        <v>71</v>
      </c>
      <c r="D70" s="31" t="s">
        <v>156</v>
      </c>
      <c r="E70" s="34"/>
      <c r="F70" s="32">
        <f>F71</f>
        <v>1588</v>
      </c>
      <c r="G70" s="32">
        <f>G71</f>
        <v>1653.2</v>
      </c>
    </row>
    <row r="71" spans="1:7" s="180" customFormat="1" ht="15.75" customHeight="1" x14ac:dyDescent="0.25">
      <c r="A71" s="33"/>
      <c r="B71" s="41" t="s">
        <v>168</v>
      </c>
      <c r="C71" s="34" t="s">
        <v>71</v>
      </c>
      <c r="D71" s="34" t="s">
        <v>156</v>
      </c>
      <c r="E71" s="34" t="s">
        <v>40</v>
      </c>
      <c r="F71" s="15">
        <v>1588</v>
      </c>
      <c r="G71" s="15">
        <v>1653.2</v>
      </c>
    </row>
    <row r="72" spans="1:7" s="180" customFormat="1" ht="27.75" customHeight="1" x14ac:dyDescent="0.25">
      <c r="A72" s="33"/>
      <c r="B72" s="40" t="s">
        <v>167</v>
      </c>
      <c r="C72" s="31" t="s">
        <v>71</v>
      </c>
      <c r="D72" s="31" t="s">
        <v>166</v>
      </c>
      <c r="E72" s="31"/>
      <c r="F72" s="39">
        <f>F73</f>
        <v>325.10000000000002</v>
      </c>
      <c r="G72" s="39">
        <f>G73</f>
        <v>338.4</v>
      </c>
    </row>
    <row r="73" spans="1:7" s="180" customFormat="1" ht="15.75" customHeight="1" x14ac:dyDescent="0.25">
      <c r="A73" s="33"/>
      <c r="B73" s="41" t="s">
        <v>168</v>
      </c>
      <c r="C73" s="34" t="s">
        <v>71</v>
      </c>
      <c r="D73" s="34" t="s">
        <v>166</v>
      </c>
      <c r="E73" s="34" t="s">
        <v>40</v>
      </c>
      <c r="F73" s="16">
        <v>325.10000000000002</v>
      </c>
      <c r="G73" s="16">
        <v>338.4</v>
      </c>
    </row>
    <row r="74" spans="1:7" s="131" customFormat="1" ht="13.5" customHeight="1" x14ac:dyDescent="0.25">
      <c r="A74" s="3"/>
      <c r="B74" s="46" t="s">
        <v>73</v>
      </c>
      <c r="C74" s="31" t="s">
        <v>74</v>
      </c>
      <c r="D74" s="31"/>
      <c r="E74" s="31"/>
      <c r="F74" s="32">
        <f>F76+F78</f>
        <v>1119.1000000000001</v>
      </c>
      <c r="G74" s="32">
        <f>G76+G78</f>
        <v>1227</v>
      </c>
    </row>
    <row r="75" spans="1:7" s="171" customFormat="1" ht="15.75" customHeight="1" x14ac:dyDescent="0.25">
      <c r="A75" s="165"/>
      <c r="B75" s="40" t="s">
        <v>75</v>
      </c>
      <c r="C75" s="31" t="s">
        <v>76</v>
      </c>
      <c r="D75" s="31"/>
      <c r="E75" s="31"/>
      <c r="F75" s="32">
        <f>F76</f>
        <v>124.9</v>
      </c>
      <c r="G75" s="32">
        <f>G76</f>
        <v>129.9</v>
      </c>
    </row>
    <row r="76" spans="1:7" ht="41.25" customHeight="1" x14ac:dyDescent="0.25">
      <c r="A76" s="96"/>
      <c r="B76" s="40" t="s">
        <v>77</v>
      </c>
      <c r="C76" s="31" t="s">
        <v>76</v>
      </c>
      <c r="D76" s="31" t="s">
        <v>78</v>
      </c>
      <c r="E76" s="31"/>
      <c r="F76" s="32">
        <f>F77</f>
        <v>124.9</v>
      </c>
      <c r="G76" s="32">
        <f>G77</f>
        <v>129.9</v>
      </c>
    </row>
    <row r="77" spans="1:7" ht="13.5" customHeight="1" x14ac:dyDescent="0.25">
      <c r="A77" s="96"/>
      <c r="B77" s="41" t="s">
        <v>168</v>
      </c>
      <c r="C77" s="34" t="s">
        <v>76</v>
      </c>
      <c r="D77" s="34" t="s">
        <v>78</v>
      </c>
      <c r="E77" s="34" t="s">
        <v>40</v>
      </c>
      <c r="F77" s="15">
        <v>124.9</v>
      </c>
      <c r="G77" s="15">
        <v>129.9</v>
      </c>
    </row>
    <row r="78" spans="1:7" s="131" customFormat="1" ht="15" customHeight="1" x14ac:dyDescent="0.25">
      <c r="A78" s="3"/>
      <c r="B78" s="40" t="s">
        <v>206</v>
      </c>
      <c r="C78" s="31" t="s">
        <v>79</v>
      </c>
      <c r="D78" s="31"/>
      <c r="E78" s="31"/>
      <c r="F78" s="32">
        <f>F83+F89+F87+F81+F85+F79</f>
        <v>994.2</v>
      </c>
      <c r="G78" s="32">
        <f>G83+G89+G87+G81+G85+G79</f>
        <v>1097.0999999999999</v>
      </c>
    </row>
    <row r="79" spans="1:7" s="131" customFormat="1" ht="28.5" customHeight="1" x14ac:dyDescent="0.25">
      <c r="A79" s="3"/>
      <c r="B79" s="40" t="s">
        <v>169</v>
      </c>
      <c r="C79" s="31" t="s">
        <v>79</v>
      </c>
      <c r="D79" s="31" t="s">
        <v>170</v>
      </c>
      <c r="E79" s="31"/>
      <c r="F79" s="32">
        <f>F80</f>
        <v>320.7</v>
      </c>
      <c r="G79" s="32">
        <f>G80</f>
        <v>395.9</v>
      </c>
    </row>
    <row r="80" spans="1:7" s="131" customFormat="1" ht="15" customHeight="1" x14ac:dyDescent="0.25">
      <c r="A80" s="3"/>
      <c r="B80" s="41" t="s">
        <v>168</v>
      </c>
      <c r="C80" s="34" t="s">
        <v>79</v>
      </c>
      <c r="D80" s="34" t="s">
        <v>170</v>
      </c>
      <c r="E80" s="34" t="s">
        <v>40</v>
      </c>
      <c r="F80" s="35">
        <v>320.7</v>
      </c>
      <c r="G80" s="35">
        <v>395.9</v>
      </c>
    </row>
    <row r="81" spans="1:7" s="131" customFormat="1" ht="29.25" customHeight="1" x14ac:dyDescent="0.25">
      <c r="A81" s="3"/>
      <c r="B81" s="40" t="s">
        <v>80</v>
      </c>
      <c r="C81" s="31" t="s">
        <v>79</v>
      </c>
      <c r="D81" s="31" t="s">
        <v>157</v>
      </c>
      <c r="E81" s="34"/>
      <c r="F81" s="32">
        <f>F82</f>
        <v>25.9</v>
      </c>
      <c r="G81" s="32">
        <f>G82</f>
        <v>27</v>
      </c>
    </row>
    <row r="82" spans="1:7" s="131" customFormat="1" ht="16.5" customHeight="1" x14ac:dyDescent="0.25">
      <c r="A82" s="3"/>
      <c r="B82" s="41" t="s">
        <v>168</v>
      </c>
      <c r="C82" s="31" t="s">
        <v>79</v>
      </c>
      <c r="D82" s="34" t="s">
        <v>157</v>
      </c>
      <c r="E82" s="34" t="s">
        <v>40</v>
      </c>
      <c r="F82" s="35">
        <v>25.9</v>
      </c>
      <c r="G82" s="35">
        <v>27</v>
      </c>
    </row>
    <row r="83" spans="1:7" s="131" customFormat="1" ht="25.5" customHeight="1" x14ac:dyDescent="0.25">
      <c r="A83" s="3"/>
      <c r="B83" s="40" t="s">
        <v>81</v>
      </c>
      <c r="C83" s="31" t="s">
        <v>79</v>
      </c>
      <c r="D83" s="31" t="s">
        <v>158</v>
      </c>
      <c r="E83" s="31"/>
      <c r="F83" s="32">
        <f>F84</f>
        <v>166.8</v>
      </c>
      <c r="G83" s="32">
        <f>G84</f>
        <v>173.6</v>
      </c>
    </row>
    <row r="84" spans="1:7" s="131" customFormat="1" ht="15.75" customHeight="1" x14ac:dyDescent="0.25">
      <c r="A84" s="3"/>
      <c r="B84" s="41" t="s">
        <v>168</v>
      </c>
      <c r="C84" s="34" t="s">
        <v>79</v>
      </c>
      <c r="D84" s="34" t="s">
        <v>158</v>
      </c>
      <c r="E84" s="34" t="s">
        <v>40</v>
      </c>
      <c r="F84" s="35">
        <v>166.8</v>
      </c>
      <c r="G84" s="35">
        <v>173.6</v>
      </c>
    </row>
    <row r="85" spans="1:7" s="131" customFormat="1" ht="15.75" customHeight="1" x14ac:dyDescent="0.25">
      <c r="A85" s="3"/>
      <c r="B85" s="40" t="s">
        <v>82</v>
      </c>
      <c r="C85" s="31" t="s">
        <v>79</v>
      </c>
      <c r="D85" s="31" t="s">
        <v>159</v>
      </c>
      <c r="E85" s="34"/>
      <c r="F85" s="32">
        <f>F86</f>
        <v>51.6</v>
      </c>
      <c r="G85" s="32">
        <f>G86</f>
        <v>53.8</v>
      </c>
    </row>
    <row r="86" spans="1:7" s="131" customFormat="1" ht="15.75" customHeight="1" x14ac:dyDescent="0.25">
      <c r="A86" s="3"/>
      <c r="B86" s="41" t="s">
        <v>168</v>
      </c>
      <c r="C86" s="34" t="s">
        <v>79</v>
      </c>
      <c r="D86" s="34" t="s">
        <v>159</v>
      </c>
      <c r="E86" s="34" t="s">
        <v>40</v>
      </c>
      <c r="F86" s="35">
        <v>51.6</v>
      </c>
      <c r="G86" s="35">
        <v>53.8</v>
      </c>
    </row>
    <row r="87" spans="1:7" s="131" customFormat="1" ht="27" customHeight="1" x14ac:dyDescent="0.25">
      <c r="A87" s="3"/>
      <c r="B87" s="40" t="s">
        <v>83</v>
      </c>
      <c r="C87" s="31" t="s">
        <v>79</v>
      </c>
      <c r="D87" s="31" t="s">
        <v>160</v>
      </c>
      <c r="E87" s="34"/>
      <c r="F87" s="106">
        <f>F88</f>
        <v>51.9</v>
      </c>
      <c r="G87" s="106">
        <f>G88</f>
        <v>54.1</v>
      </c>
    </row>
    <row r="88" spans="1:7" s="131" customFormat="1" x14ac:dyDescent="0.25">
      <c r="A88" s="3"/>
      <c r="B88" s="41" t="s">
        <v>168</v>
      </c>
      <c r="C88" s="31" t="s">
        <v>79</v>
      </c>
      <c r="D88" s="87">
        <v>4314000521</v>
      </c>
      <c r="E88" s="34" t="s">
        <v>40</v>
      </c>
      <c r="F88" s="15">
        <v>51.9</v>
      </c>
      <c r="G88" s="15">
        <v>54.1</v>
      </c>
    </row>
    <row r="89" spans="1:7" s="131" customFormat="1" ht="42.75" customHeight="1" x14ac:dyDescent="0.25">
      <c r="A89" s="3"/>
      <c r="B89" s="40" t="s">
        <v>84</v>
      </c>
      <c r="C89" s="31" t="s">
        <v>79</v>
      </c>
      <c r="D89" s="31" t="s">
        <v>161</v>
      </c>
      <c r="E89" s="37"/>
      <c r="F89" s="106">
        <f>F90</f>
        <v>377.3</v>
      </c>
      <c r="G89" s="106">
        <f>G90</f>
        <v>392.7</v>
      </c>
    </row>
    <row r="90" spans="1:7" s="131" customFormat="1" x14ac:dyDescent="0.25">
      <c r="A90" s="3"/>
      <c r="B90" s="41" t="s">
        <v>168</v>
      </c>
      <c r="C90" s="31" t="s">
        <v>79</v>
      </c>
      <c r="D90" s="34" t="s">
        <v>161</v>
      </c>
      <c r="E90" s="38">
        <v>200</v>
      </c>
      <c r="F90" s="15">
        <v>377.3</v>
      </c>
      <c r="G90" s="15">
        <v>392.7</v>
      </c>
    </row>
    <row r="91" spans="1:7" s="131" customFormat="1" ht="15.75" customHeight="1" x14ac:dyDescent="0.25">
      <c r="A91" s="3"/>
      <c r="B91" s="40" t="s">
        <v>85</v>
      </c>
      <c r="C91" s="31" t="s">
        <v>86</v>
      </c>
      <c r="D91" s="31"/>
      <c r="E91" s="31"/>
      <c r="F91" s="32">
        <f>F94</f>
        <v>8190.1</v>
      </c>
      <c r="G91" s="32">
        <f>G94</f>
        <v>8525.9</v>
      </c>
    </row>
    <row r="92" spans="1:7" s="180" customFormat="1" ht="13.5" customHeight="1" x14ac:dyDescent="0.25">
      <c r="A92" s="33"/>
      <c r="B92" s="40" t="s">
        <v>87</v>
      </c>
      <c r="C92" s="31" t="s">
        <v>88</v>
      </c>
      <c r="D92" s="31"/>
      <c r="E92" s="31"/>
      <c r="F92" s="32">
        <f t="shared" ref="F92:G93" si="4">F93</f>
        <v>8190.1</v>
      </c>
      <c r="G92" s="32">
        <f t="shared" si="4"/>
        <v>8525.9</v>
      </c>
    </row>
    <row r="93" spans="1:7" s="131" customFormat="1" ht="27.75" customHeight="1" x14ac:dyDescent="0.25">
      <c r="A93" s="3"/>
      <c r="B93" s="40" t="s">
        <v>89</v>
      </c>
      <c r="C93" s="31" t="s">
        <v>88</v>
      </c>
      <c r="D93" s="31" t="s">
        <v>90</v>
      </c>
      <c r="E93" s="34"/>
      <c r="F93" s="32">
        <f t="shared" si="4"/>
        <v>8190.1</v>
      </c>
      <c r="G93" s="32">
        <f t="shared" si="4"/>
        <v>8525.9</v>
      </c>
    </row>
    <row r="94" spans="1:7" s="131" customFormat="1" ht="13.5" customHeight="1" x14ac:dyDescent="0.25">
      <c r="A94" s="3"/>
      <c r="B94" s="41" t="s">
        <v>168</v>
      </c>
      <c r="C94" s="34" t="s">
        <v>88</v>
      </c>
      <c r="D94" s="34" t="s">
        <v>90</v>
      </c>
      <c r="E94" s="34" t="s">
        <v>40</v>
      </c>
      <c r="F94" s="15">
        <v>8190.1</v>
      </c>
      <c r="G94" s="15">
        <v>8525.9</v>
      </c>
    </row>
    <row r="95" spans="1:7" ht="14.25" customHeight="1" x14ac:dyDescent="0.25">
      <c r="A95" s="96"/>
      <c r="B95" s="40" t="s">
        <v>91</v>
      </c>
      <c r="C95" s="31" t="s">
        <v>92</v>
      </c>
      <c r="D95" s="34"/>
      <c r="E95" s="34"/>
      <c r="F95" s="32">
        <f>F96+F100</f>
        <v>28158.1</v>
      </c>
      <c r="G95" s="32">
        <f>G96+G100</f>
        <v>29312.7</v>
      </c>
    </row>
    <row r="96" spans="1:7" s="171" customFormat="1" ht="15.75" customHeight="1" x14ac:dyDescent="0.25">
      <c r="A96" s="165"/>
      <c r="B96" s="40" t="s">
        <v>93</v>
      </c>
      <c r="C96" s="31" t="s">
        <v>94</v>
      </c>
      <c r="D96" s="31"/>
      <c r="E96" s="31"/>
      <c r="F96" s="32">
        <f t="shared" ref="F96:G98" si="5">F97</f>
        <v>1480.1</v>
      </c>
      <c r="G96" s="32">
        <f t="shared" si="5"/>
        <v>1540.8</v>
      </c>
    </row>
    <row r="97" spans="1:7" ht="31.5" customHeight="1" x14ac:dyDescent="0.25">
      <c r="A97" s="96"/>
      <c r="B97" s="40" t="s">
        <v>150</v>
      </c>
      <c r="C97" s="31" t="s">
        <v>94</v>
      </c>
      <c r="D97" s="31" t="s">
        <v>95</v>
      </c>
      <c r="E97" s="34"/>
      <c r="F97" s="32">
        <f t="shared" si="5"/>
        <v>1480.1</v>
      </c>
      <c r="G97" s="32">
        <f t="shared" si="5"/>
        <v>1540.8</v>
      </c>
    </row>
    <row r="98" spans="1:7" x14ac:dyDescent="0.25">
      <c r="A98" s="96"/>
      <c r="B98" s="41" t="s">
        <v>96</v>
      </c>
      <c r="C98" s="34" t="s">
        <v>94</v>
      </c>
      <c r="D98" s="34" t="s">
        <v>95</v>
      </c>
      <c r="E98" s="34"/>
      <c r="F98" s="35">
        <f t="shared" si="5"/>
        <v>1480.1</v>
      </c>
      <c r="G98" s="35">
        <f t="shared" si="5"/>
        <v>1540.8</v>
      </c>
    </row>
    <row r="99" spans="1:7" ht="14.25" customHeight="1" x14ac:dyDescent="0.25">
      <c r="A99" s="96"/>
      <c r="B99" s="47" t="s">
        <v>97</v>
      </c>
      <c r="C99" s="34" t="s">
        <v>94</v>
      </c>
      <c r="D99" s="34" t="s">
        <v>95</v>
      </c>
      <c r="E99" s="34" t="s">
        <v>207</v>
      </c>
      <c r="F99" s="15">
        <v>1480.1</v>
      </c>
      <c r="G99" s="15">
        <v>1540.8</v>
      </c>
    </row>
    <row r="100" spans="1:7" ht="13.5" customHeight="1" x14ac:dyDescent="0.25">
      <c r="A100" s="96"/>
      <c r="B100" s="48" t="s">
        <v>98</v>
      </c>
      <c r="C100" s="31" t="s">
        <v>208</v>
      </c>
      <c r="D100" s="31"/>
      <c r="E100" s="31"/>
      <c r="F100" s="32">
        <f>F101+F103</f>
        <v>26678</v>
      </c>
      <c r="G100" s="32">
        <f>G101+G103</f>
        <v>27771.9</v>
      </c>
    </row>
    <row r="101" spans="1:7" s="171" customFormat="1" ht="39.75" customHeight="1" x14ac:dyDescent="0.25">
      <c r="A101" s="165"/>
      <c r="B101" s="46" t="s">
        <v>224</v>
      </c>
      <c r="C101" s="31" t="s">
        <v>208</v>
      </c>
      <c r="D101" s="37" t="s">
        <v>99</v>
      </c>
      <c r="E101" s="37"/>
      <c r="F101" s="32">
        <f>F102</f>
        <v>15046.1</v>
      </c>
      <c r="G101" s="32">
        <f>G102</f>
        <v>15663.1</v>
      </c>
    </row>
    <row r="102" spans="1:7" ht="13.5" customHeight="1" x14ac:dyDescent="0.25">
      <c r="A102" s="96"/>
      <c r="B102" s="47" t="s">
        <v>100</v>
      </c>
      <c r="C102" s="34" t="s">
        <v>208</v>
      </c>
      <c r="D102" s="38" t="s">
        <v>99</v>
      </c>
      <c r="E102" s="38">
        <v>300</v>
      </c>
      <c r="F102" s="18">
        <v>15046.1</v>
      </c>
      <c r="G102" s="18">
        <v>15663.1</v>
      </c>
    </row>
    <row r="103" spans="1:7" s="171" customFormat="1" ht="27.75" customHeight="1" x14ac:dyDescent="0.25">
      <c r="A103" s="165"/>
      <c r="B103" s="46" t="s">
        <v>223</v>
      </c>
      <c r="C103" s="31" t="s">
        <v>208</v>
      </c>
      <c r="D103" s="37" t="s">
        <v>101</v>
      </c>
      <c r="E103" s="37"/>
      <c r="F103" s="32">
        <f>F104</f>
        <v>11631.9</v>
      </c>
      <c r="G103" s="32">
        <f>G104</f>
        <v>12108.8</v>
      </c>
    </row>
    <row r="104" spans="1:7" ht="14.25" customHeight="1" x14ac:dyDescent="0.25">
      <c r="A104" s="96"/>
      <c r="B104" s="47" t="s">
        <v>100</v>
      </c>
      <c r="C104" s="34" t="s">
        <v>208</v>
      </c>
      <c r="D104" s="38" t="s">
        <v>101</v>
      </c>
      <c r="E104" s="38">
        <v>300</v>
      </c>
      <c r="F104" s="18">
        <v>11631.9</v>
      </c>
      <c r="G104" s="18">
        <v>12108.8</v>
      </c>
    </row>
    <row r="105" spans="1:7" s="131" customFormat="1" ht="14.25" customHeight="1" x14ac:dyDescent="0.25">
      <c r="A105" s="3"/>
      <c r="B105" s="92" t="s">
        <v>184</v>
      </c>
      <c r="C105" s="37" t="s">
        <v>183</v>
      </c>
      <c r="D105" s="37"/>
      <c r="E105" s="37"/>
      <c r="F105" s="106">
        <f>F106</f>
        <v>416.4</v>
      </c>
      <c r="G105" s="106">
        <f>G106</f>
        <v>433.5</v>
      </c>
    </row>
    <row r="106" spans="1:7" s="131" customFormat="1" ht="43.5" customHeight="1" x14ac:dyDescent="0.25">
      <c r="A106" s="3"/>
      <c r="B106" s="46" t="s">
        <v>185</v>
      </c>
      <c r="C106" s="31" t="s">
        <v>182</v>
      </c>
      <c r="D106" s="31" t="s">
        <v>181</v>
      </c>
      <c r="E106" s="37"/>
      <c r="F106" s="106">
        <f>F107</f>
        <v>416.4</v>
      </c>
      <c r="G106" s="106">
        <f>G107</f>
        <v>433.5</v>
      </c>
    </row>
    <row r="107" spans="1:7" s="131" customFormat="1" ht="14.25" customHeight="1" x14ac:dyDescent="0.25">
      <c r="A107" s="3"/>
      <c r="B107" s="41" t="s">
        <v>168</v>
      </c>
      <c r="C107" s="34" t="s">
        <v>182</v>
      </c>
      <c r="D107" s="34" t="s">
        <v>181</v>
      </c>
      <c r="E107" s="38">
        <v>200</v>
      </c>
      <c r="F107" s="15">
        <v>416.4</v>
      </c>
      <c r="G107" s="15">
        <v>433.5</v>
      </c>
    </row>
    <row r="108" spans="1:7" s="131" customFormat="1" ht="12.75" customHeight="1" x14ac:dyDescent="0.25">
      <c r="A108" s="3"/>
      <c r="B108" s="40" t="s">
        <v>102</v>
      </c>
      <c r="C108" s="31" t="s">
        <v>103</v>
      </c>
      <c r="D108" s="34"/>
      <c r="E108" s="31"/>
      <c r="F108" s="32">
        <f>F109+F113</f>
        <v>3405.2</v>
      </c>
      <c r="G108" s="32">
        <f>G109+G113</f>
        <v>3544.8</v>
      </c>
    </row>
    <row r="109" spans="1:7" s="180" customFormat="1" ht="14.25" customHeight="1" x14ac:dyDescent="0.25">
      <c r="A109" s="33"/>
      <c r="B109" s="40" t="s">
        <v>104</v>
      </c>
      <c r="C109" s="31" t="s">
        <v>105</v>
      </c>
      <c r="D109" s="31"/>
      <c r="E109" s="31"/>
      <c r="F109" s="32">
        <f t="shared" ref="F109:G109" si="6">F110</f>
        <v>2843.1</v>
      </c>
      <c r="G109" s="32">
        <f t="shared" si="6"/>
        <v>2959.6</v>
      </c>
    </row>
    <row r="110" spans="1:7" s="131" customFormat="1" ht="26.25" customHeight="1" x14ac:dyDescent="0.25">
      <c r="A110" s="3"/>
      <c r="B110" s="40" t="s">
        <v>209</v>
      </c>
      <c r="C110" s="31" t="s">
        <v>105</v>
      </c>
      <c r="D110" s="31" t="s">
        <v>106</v>
      </c>
      <c r="E110" s="34"/>
      <c r="F110" s="32">
        <f>F112</f>
        <v>2843.1</v>
      </c>
      <c r="G110" s="32">
        <f>G112</f>
        <v>2959.6</v>
      </c>
    </row>
    <row r="111" spans="1:7" s="180" customFormat="1" ht="15" customHeight="1" x14ac:dyDescent="0.25">
      <c r="A111" s="33"/>
      <c r="B111" s="40" t="s">
        <v>210</v>
      </c>
      <c r="C111" s="31" t="s">
        <v>105</v>
      </c>
      <c r="D111" s="31" t="s">
        <v>106</v>
      </c>
      <c r="E111" s="31"/>
      <c r="F111" s="32">
        <f>F112</f>
        <v>2843.1</v>
      </c>
      <c r="G111" s="32">
        <f>G112</f>
        <v>2959.6</v>
      </c>
    </row>
    <row r="112" spans="1:7" s="131" customFormat="1" ht="15" customHeight="1" x14ac:dyDescent="0.25">
      <c r="A112" s="3"/>
      <c r="B112" s="41" t="s">
        <v>168</v>
      </c>
      <c r="C112" s="34" t="s">
        <v>105</v>
      </c>
      <c r="D112" s="34" t="s">
        <v>106</v>
      </c>
      <c r="E112" s="34" t="s">
        <v>40</v>
      </c>
      <c r="F112" s="35">
        <v>2843.1</v>
      </c>
      <c r="G112" s="35">
        <v>2959.6</v>
      </c>
    </row>
    <row r="113" spans="1:7" s="131" customFormat="1" x14ac:dyDescent="0.25">
      <c r="A113" s="3"/>
      <c r="B113" s="40" t="s">
        <v>227</v>
      </c>
      <c r="C113" s="31" t="s">
        <v>225</v>
      </c>
      <c r="D113" s="67"/>
      <c r="E113" s="31"/>
      <c r="F113" s="32">
        <f>F114</f>
        <v>562.1</v>
      </c>
      <c r="G113" s="32">
        <f>G114</f>
        <v>585.20000000000005</v>
      </c>
    </row>
    <row r="114" spans="1:7" s="36" customFormat="1" ht="15.75" customHeight="1" x14ac:dyDescent="0.25">
      <c r="A114" s="33"/>
      <c r="B114" s="41" t="s">
        <v>228</v>
      </c>
      <c r="C114" s="144">
        <v>1204</v>
      </c>
      <c r="D114" s="34" t="s">
        <v>229</v>
      </c>
      <c r="E114" s="146"/>
      <c r="F114" s="35">
        <f>F115</f>
        <v>562.1</v>
      </c>
      <c r="G114" s="35">
        <f>G115</f>
        <v>585.20000000000005</v>
      </c>
    </row>
    <row r="115" spans="1:7" s="36" customFormat="1" ht="15.75" customHeight="1" x14ac:dyDescent="0.25">
      <c r="A115" s="33"/>
      <c r="B115" s="41" t="s">
        <v>168</v>
      </c>
      <c r="C115" s="144">
        <v>1204</v>
      </c>
      <c r="D115" s="34" t="s">
        <v>229</v>
      </c>
      <c r="E115" s="147">
        <v>200</v>
      </c>
      <c r="F115" s="35">
        <v>562.1</v>
      </c>
      <c r="G115" s="35">
        <v>585.20000000000005</v>
      </c>
    </row>
    <row r="116" spans="1:7" s="131" customFormat="1" x14ac:dyDescent="0.25">
      <c r="A116" s="3"/>
      <c r="B116" s="202" t="s">
        <v>219</v>
      </c>
      <c r="C116" s="203"/>
      <c r="D116" s="203"/>
      <c r="E116" s="204"/>
      <c r="F116" s="32">
        <v>5972.6</v>
      </c>
      <c r="G116" s="32">
        <v>12423.1</v>
      </c>
    </row>
    <row r="117" spans="1:7" s="171" customFormat="1" ht="30" customHeight="1" x14ac:dyDescent="0.25">
      <c r="A117" s="165"/>
      <c r="B117" s="179"/>
      <c r="C117" s="170"/>
      <c r="D117" s="170"/>
      <c r="E117" s="170"/>
      <c r="F117" s="170"/>
    </row>
    <row r="118" spans="1:7" s="171" customFormat="1" ht="14.25" customHeight="1" x14ac:dyDescent="0.25">
      <c r="A118" s="165"/>
      <c r="B118" s="179"/>
      <c r="C118" s="170"/>
      <c r="D118" s="170"/>
      <c r="E118" s="170"/>
      <c r="F118" s="170"/>
    </row>
    <row r="119" spans="1:7" x14ac:dyDescent="0.25">
      <c r="A119" s="96"/>
    </row>
    <row r="120" spans="1:7" s="171" customFormat="1" ht="17.25" customHeight="1" x14ac:dyDescent="0.25">
      <c r="A120" s="165"/>
      <c r="B120" s="179"/>
      <c r="C120" s="170"/>
      <c r="D120" s="170"/>
      <c r="E120" s="170"/>
      <c r="F120" s="170"/>
    </row>
    <row r="121" spans="1:7" s="179" customFormat="1" x14ac:dyDescent="0.25">
      <c r="A121" s="96"/>
      <c r="C121" s="170"/>
      <c r="D121" s="170"/>
      <c r="E121" s="170"/>
      <c r="F121" s="170"/>
      <c r="G121" s="170"/>
    </row>
    <row r="122" spans="1:7" s="179" customFormat="1" ht="14.25" customHeight="1" x14ac:dyDescent="0.25">
      <c r="A122" s="96"/>
      <c r="C122" s="170"/>
      <c r="D122" s="170"/>
      <c r="E122" s="170"/>
      <c r="F122" s="170"/>
      <c r="G122" s="170"/>
    </row>
    <row r="123" spans="1:7" s="179" customFormat="1" ht="15" customHeight="1" x14ac:dyDescent="0.25">
      <c r="A123" s="96"/>
      <c r="C123" s="170"/>
      <c r="D123" s="170"/>
      <c r="E123" s="170"/>
      <c r="F123" s="170"/>
      <c r="G123" s="170"/>
    </row>
    <row r="124" spans="1:7" s="179" customFormat="1" ht="26.25" customHeight="1" x14ac:dyDescent="0.25">
      <c r="A124" s="96"/>
      <c r="C124" s="170"/>
      <c r="D124" s="170"/>
      <c r="E124" s="170"/>
      <c r="F124" s="170"/>
      <c r="G124" s="170"/>
    </row>
    <row r="125" spans="1:7" s="179" customFormat="1" ht="12.75" customHeight="1" x14ac:dyDescent="0.25">
      <c r="A125" s="96"/>
      <c r="C125" s="170"/>
      <c r="D125" s="170"/>
      <c r="E125" s="170"/>
      <c r="F125" s="170"/>
      <c r="G125" s="170"/>
    </row>
    <row r="126" spans="1:7" s="179" customFormat="1" ht="13.5" customHeight="1" x14ac:dyDescent="0.25">
      <c r="A126" s="96"/>
      <c r="C126" s="170"/>
      <c r="D126" s="170"/>
      <c r="E126" s="170"/>
      <c r="F126" s="170"/>
      <c r="G126" s="170"/>
    </row>
    <row r="127" spans="1:7" s="179" customFormat="1" x14ac:dyDescent="0.25">
      <c r="A127" s="96"/>
      <c r="C127" s="170"/>
      <c r="D127" s="170"/>
      <c r="E127" s="170"/>
      <c r="F127" s="170"/>
      <c r="G127" s="170"/>
    </row>
  </sheetData>
  <mergeCells count="5">
    <mergeCell ref="B4:G4"/>
    <mergeCell ref="B5:G5"/>
    <mergeCell ref="B2:G2"/>
    <mergeCell ref="B1:G1"/>
    <mergeCell ref="B116:E11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6"/>
  <sheetViews>
    <sheetView topLeftCell="B1" workbookViewId="0">
      <selection activeCell="D6" sqref="D6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5" ht="15" customHeight="1" x14ac:dyDescent="0.2">
      <c r="C1" s="195" t="s">
        <v>244</v>
      </c>
      <c r="D1" s="195"/>
      <c r="E1" s="195"/>
    </row>
    <row r="2" spans="2:5" ht="15" customHeight="1" x14ac:dyDescent="0.2">
      <c r="C2" s="198" t="s">
        <v>253</v>
      </c>
      <c r="D2" s="198"/>
      <c r="E2" s="198"/>
    </row>
    <row r="3" spans="2:5" x14ac:dyDescent="0.2">
      <c r="D3" s="133"/>
    </row>
    <row r="4" spans="2:5" ht="83.25" customHeight="1" x14ac:dyDescent="0.25">
      <c r="B4" s="79"/>
      <c r="C4" s="193" t="s">
        <v>243</v>
      </c>
      <c r="D4" s="193"/>
      <c r="E4" s="193"/>
    </row>
    <row r="5" spans="2:5" ht="20.25" customHeight="1" x14ac:dyDescent="0.25">
      <c r="B5" s="49"/>
      <c r="C5" s="205" t="s">
        <v>1</v>
      </c>
      <c r="D5" s="205"/>
      <c r="E5" s="205"/>
    </row>
    <row r="6" spans="2:5" ht="49.5" customHeight="1" x14ac:dyDescent="0.2">
      <c r="B6" s="77"/>
      <c r="C6" s="102" t="s">
        <v>121</v>
      </c>
      <c r="D6" s="102" t="s">
        <v>122</v>
      </c>
      <c r="E6" s="102" t="s">
        <v>187</v>
      </c>
    </row>
    <row r="7" spans="2:5" ht="15" customHeight="1" x14ac:dyDescent="0.2">
      <c r="B7" s="77"/>
      <c r="C7" s="67" t="s">
        <v>123</v>
      </c>
      <c r="D7" s="40" t="s">
        <v>124</v>
      </c>
      <c r="E7" s="39">
        <f>E8</f>
        <v>0</v>
      </c>
    </row>
    <row r="8" spans="2:5" ht="18.75" customHeight="1" x14ac:dyDescent="0.2">
      <c r="B8" s="78"/>
      <c r="C8" s="80" t="s">
        <v>125</v>
      </c>
      <c r="D8" s="81" t="s">
        <v>126</v>
      </c>
      <c r="E8" s="39">
        <f>E9+E13</f>
        <v>0</v>
      </c>
    </row>
    <row r="9" spans="2:5" ht="20.25" customHeight="1" x14ac:dyDescent="0.2">
      <c r="B9" s="78"/>
      <c r="C9" s="82" t="s">
        <v>127</v>
      </c>
      <c r="D9" s="14" t="s">
        <v>128</v>
      </c>
      <c r="E9" s="16">
        <f>E10</f>
        <v>-260254.5</v>
      </c>
    </row>
    <row r="10" spans="2:5" ht="18.75" customHeight="1" x14ac:dyDescent="0.2">
      <c r="B10" s="78"/>
      <c r="C10" s="82" t="s">
        <v>127</v>
      </c>
      <c r="D10" s="14" t="s">
        <v>129</v>
      </c>
      <c r="E10" s="16">
        <f t="shared" ref="E10:E11" si="0">E11</f>
        <v>-260254.5</v>
      </c>
    </row>
    <row r="11" spans="2:5" ht="18" customHeight="1" x14ac:dyDescent="0.2">
      <c r="B11" s="78"/>
      <c r="C11" s="82" t="s">
        <v>130</v>
      </c>
      <c r="D11" s="14" t="s">
        <v>131</v>
      </c>
      <c r="E11" s="16">
        <f t="shared" si="0"/>
        <v>-260254.5</v>
      </c>
    </row>
    <row r="12" spans="2:5" ht="25.5" x14ac:dyDescent="0.2">
      <c r="B12" s="78"/>
      <c r="C12" s="83" t="s">
        <v>132</v>
      </c>
      <c r="D12" s="14" t="s">
        <v>25</v>
      </c>
      <c r="E12" s="16">
        <v>-260254.5</v>
      </c>
    </row>
    <row r="13" spans="2:5" ht="20.25" customHeight="1" x14ac:dyDescent="0.2">
      <c r="B13" s="78"/>
      <c r="C13" s="82" t="s">
        <v>133</v>
      </c>
      <c r="D13" s="14" t="s">
        <v>134</v>
      </c>
      <c r="E13" s="16">
        <f>E14</f>
        <v>260254.5</v>
      </c>
    </row>
    <row r="14" spans="2:5" ht="18.75" customHeight="1" x14ac:dyDescent="0.2">
      <c r="B14" s="78"/>
      <c r="C14" s="82" t="s">
        <v>133</v>
      </c>
      <c r="D14" s="14" t="s">
        <v>135</v>
      </c>
      <c r="E14" s="16">
        <f t="shared" ref="E14" si="1">E15</f>
        <v>260254.5</v>
      </c>
    </row>
    <row r="15" spans="2:5" ht="21.75" customHeight="1" x14ac:dyDescent="0.2">
      <c r="B15" s="78"/>
      <c r="C15" s="82" t="s">
        <v>136</v>
      </c>
      <c r="D15" s="14" t="s">
        <v>137</v>
      </c>
      <c r="E15" s="16">
        <f>E16</f>
        <v>260254.5</v>
      </c>
    </row>
    <row r="16" spans="2:5" ht="25.5" x14ac:dyDescent="0.2">
      <c r="B16" s="78"/>
      <c r="C16" s="83" t="s">
        <v>138</v>
      </c>
      <c r="D16" s="14" t="s">
        <v>26</v>
      </c>
      <c r="E16" s="16">
        <v>260254.5</v>
      </c>
    </row>
  </sheetData>
  <mergeCells count="4">
    <mergeCell ref="C5:E5"/>
    <mergeCell ref="C4:E4"/>
    <mergeCell ref="C2:E2"/>
    <mergeCell ref="C1:E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6"/>
  <sheetViews>
    <sheetView tabSelected="1" topLeftCell="B1" workbookViewId="0">
      <selection activeCell="C5" sqref="C5:F5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6" width="14" style="1" customWidth="1"/>
    <col min="7" max="252" width="10.42578125" style="1"/>
    <col min="253" max="253" width="1.7109375" style="1" customWidth="1"/>
    <col min="254" max="254" width="6.7109375" style="1" customWidth="1"/>
    <col min="255" max="255" width="23.85546875" style="1" customWidth="1"/>
    <col min="256" max="256" width="100.140625" style="1" customWidth="1"/>
    <col min="257" max="257" width="12.7109375" style="1" customWidth="1"/>
    <col min="258" max="508" width="10.42578125" style="1"/>
    <col min="509" max="509" width="1.7109375" style="1" customWidth="1"/>
    <col min="510" max="510" width="6.7109375" style="1" customWidth="1"/>
    <col min="511" max="511" width="23.85546875" style="1" customWidth="1"/>
    <col min="512" max="512" width="100.140625" style="1" customWidth="1"/>
    <col min="513" max="513" width="12.7109375" style="1" customWidth="1"/>
    <col min="514" max="764" width="10.42578125" style="1"/>
    <col min="765" max="765" width="1.7109375" style="1" customWidth="1"/>
    <col min="766" max="766" width="6.7109375" style="1" customWidth="1"/>
    <col min="767" max="767" width="23.85546875" style="1" customWidth="1"/>
    <col min="768" max="768" width="100.140625" style="1" customWidth="1"/>
    <col min="769" max="769" width="12.7109375" style="1" customWidth="1"/>
    <col min="770" max="1020" width="10.42578125" style="1"/>
    <col min="1021" max="1021" width="1.7109375" style="1" customWidth="1"/>
    <col min="1022" max="1022" width="6.7109375" style="1" customWidth="1"/>
    <col min="1023" max="1023" width="23.85546875" style="1" customWidth="1"/>
    <col min="1024" max="1024" width="100.140625" style="1" customWidth="1"/>
    <col min="1025" max="1025" width="12.7109375" style="1" customWidth="1"/>
    <col min="1026" max="1276" width="10.42578125" style="1"/>
    <col min="1277" max="1277" width="1.7109375" style="1" customWidth="1"/>
    <col min="1278" max="1278" width="6.7109375" style="1" customWidth="1"/>
    <col min="1279" max="1279" width="23.85546875" style="1" customWidth="1"/>
    <col min="1280" max="1280" width="100.140625" style="1" customWidth="1"/>
    <col min="1281" max="1281" width="12.7109375" style="1" customWidth="1"/>
    <col min="1282" max="1532" width="10.42578125" style="1"/>
    <col min="1533" max="1533" width="1.7109375" style="1" customWidth="1"/>
    <col min="1534" max="1534" width="6.7109375" style="1" customWidth="1"/>
    <col min="1535" max="1535" width="23.85546875" style="1" customWidth="1"/>
    <col min="1536" max="1536" width="100.140625" style="1" customWidth="1"/>
    <col min="1537" max="1537" width="12.7109375" style="1" customWidth="1"/>
    <col min="1538" max="1788" width="10.42578125" style="1"/>
    <col min="1789" max="1789" width="1.7109375" style="1" customWidth="1"/>
    <col min="1790" max="1790" width="6.7109375" style="1" customWidth="1"/>
    <col min="1791" max="1791" width="23.85546875" style="1" customWidth="1"/>
    <col min="1792" max="1792" width="100.140625" style="1" customWidth="1"/>
    <col min="1793" max="1793" width="12.7109375" style="1" customWidth="1"/>
    <col min="1794" max="2044" width="10.42578125" style="1"/>
    <col min="2045" max="2045" width="1.7109375" style="1" customWidth="1"/>
    <col min="2046" max="2046" width="6.7109375" style="1" customWidth="1"/>
    <col min="2047" max="2047" width="23.85546875" style="1" customWidth="1"/>
    <col min="2048" max="2048" width="100.140625" style="1" customWidth="1"/>
    <col min="2049" max="2049" width="12.7109375" style="1" customWidth="1"/>
    <col min="2050" max="2300" width="10.42578125" style="1"/>
    <col min="2301" max="2301" width="1.7109375" style="1" customWidth="1"/>
    <col min="2302" max="2302" width="6.7109375" style="1" customWidth="1"/>
    <col min="2303" max="2303" width="23.85546875" style="1" customWidth="1"/>
    <col min="2304" max="2304" width="100.140625" style="1" customWidth="1"/>
    <col min="2305" max="2305" width="12.7109375" style="1" customWidth="1"/>
    <col min="2306" max="2556" width="10.42578125" style="1"/>
    <col min="2557" max="2557" width="1.7109375" style="1" customWidth="1"/>
    <col min="2558" max="2558" width="6.7109375" style="1" customWidth="1"/>
    <col min="2559" max="2559" width="23.85546875" style="1" customWidth="1"/>
    <col min="2560" max="2560" width="100.140625" style="1" customWidth="1"/>
    <col min="2561" max="2561" width="12.7109375" style="1" customWidth="1"/>
    <col min="2562" max="2812" width="10.42578125" style="1"/>
    <col min="2813" max="2813" width="1.7109375" style="1" customWidth="1"/>
    <col min="2814" max="2814" width="6.7109375" style="1" customWidth="1"/>
    <col min="2815" max="2815" width="23.85546875" style="1" customWidth="1"/>
    <col min="2816" max="2816" width="100.140625" style="1" customWidth="1"/>
    <col min="2817" max="2817" width="12.7109375" style="1" customWidth="1"/>
    <col min="2818" max="3068" width="10.42578125" style="1"/>
    <col min="3069" max="3069" width="1.7109375" style="1" customWidth="1"/>
    <col min="3070" max="3070" width="6.7109375" style="1" customWidth="1"/>
    <col min="3071" max="3071" width="23.85546875" style="1" customWidth="1"/>
    <col min="3072" max="3072" width="100.140625" style="1" customWidth="1"/>
    <col min="3073" max="3073" width="12.7109375" style="1" customWidth="1"/>
    <col min="3074" max="3324" width="10.42578125" style="1"/>
    <col min="3325" max="3325" width="1.7109375" style="1" customWidth="1"/>
    <col min="3326" max="3326" width="6.7109375" style="1" customWidth="1"/>
    <col min="3327" max="3327" width="23.85546875" style="1" customWidth="1"/>
    <col min="3328" max="3328" width="100.140625" style="1" customWidth="1"/>
    <col min="3329" max="3329" width="12.7109375" style="1" customWidth="1"/>
    <col min="3330" max="3580" width="10.42578125" style="1"/>
    <col min="3581" max="3581" width="1.7109375" style="1" customWidth="1"/>
    <col min="3582" max="3582" width="6.7109375" style="1" customWidth="1"/>
    <col min="3583" max="3583" width="23.85546875" style="1" customWidth="1"/>
    <col min="3584" max="3584" width="100.140625" style="1" customWidth="1"/>
    <col min="3585" max="3585" width="12.7109375" style="1" customWidth="1"/>
    <col min="3586" max="3836" width="10.42578125" style="1"/>
    <col min="3837" max="3837" width="1.7109375" style="1" customWidth="1"/>
    <col min="3838" max="3838" width="6.7109375" style="1" customWidth="1"/>
    <col min="3839" max="3839" width="23.85546875" style="1" customWidth="1"/>
    <col min="3840" max="3840" width="100.140625" style="1" customWidth="1"/>
    <col min="3841" max="3841" width="12.7109375" style="1" customWidth="1"/>
    <col min="3842" max="4092" width="10.42578125" style="1"/>
    <col min="4093" max="4093" width="1.7109375" style="1" customWidth="1"/>
    <col min="4094" max="4094" width="6.7109375" style="1" customWidth="1"/>
    <col min="4095" max="4095" width="23.85546875" style="1" customWidth="1"/>
    <col min="4096" max="4096" width="100.140625" style="1" customWidth="1"/>
    <col min="4097" max="4097" width="12.7109375" style="1" customWidth="1"/>
    <col min="4098" max="4348" width="10.42578125" style="1"/>
    <col min="4349" max="4349" width="1.7109375" style="1" customWidth="1"/>
    <col min="4350" max="4350" width="6.7109375" style="1" customWidth="1"/>
    <col min="4351" max="4351" width="23.85546875" style="1" customWidth="1"/>
    <col min="4352" max="4352" width="100.140625" style="1" customWidth="1"/>
    <col min="4353" max="4353" width="12.7109375" style="1" customWidth="1"/>
    <col min="4354" max="4604" width="10.42578125" style="1"/>
    <col min="4605" max="4605" width="1.7109375" style="1" customWidth="1"/>
    <col min="4606" max="4606" width="6.7109375" style="1" customWidth="1"/>
    <col min="4607" max="4607" width="23.85546875" style="1" customWidth="1"/>
    <col min="4608" max="4608" width="100.140625" style="1" customWidth="1"/>
    <col min="4609" max="4609" width="12.7109375" style="1" customWidth="1"/>
    <col min="4610" max="4860" width="10.42578125" style="1"/>
    <col min="4861" max="4861" width="1.7109375" style="1" customWidth="1"/>
    <col min="4862" max="4862" width="6.7109375" style="1" customWidth="1"/>
    <col min="4863" max="4863" width="23.85546875" style="1" customWidth="1"/>
    <col min="4864" max="4864" width="100.140625" style="1" customWidth="1"/>
    <col min="4865" max="4865" width="12.7109375" style="1" customWidth="1"/>
    <col min="4866" max="5116" width="10.42578125" style="1"/>
    <col min="5117" max="5117" width="1.7109375" style="1" customWidth="1"/>
    <col min="5118" max="5118" width="6.7109375" style="1" customWidth="1"/>
    <col min="5119" max="5119" width="23.85546875" style="1" customWidth="1"/>
    <col min="5120" max="5120" width="100.140625" style="1" customWidth="1"/>
    <col min="5121" max="5121" width="12.7109375" style="1" customWidth="1"/>
    <col min="5122" max="5372" width="10.42578125" style="1"/>
    <col min="5373" max="5373" width="1.7109375" style="1" customWidth="1"/>
    <col min="5374" max="5374" width="6.7109375" style="1" customWidth="1"/>
    <col min="5375" max="5375" width="23.85546875" style="1" customWidth="1"/>
    <col min="5376" max="5376" width="100.140625" style="1" customWidth="1"/>
    <col min="5377" max="5377" width="12.7109375" style="1" customWidth="1"/>
    <col min="5378" max="5628" width="10.42578125" style="1"/>
    <col min="5629" max="5629" width="1.7109375" style="1" customWidth="1"/>
    <col min="5630" max="5630" width="6.7109375" style="1" customWidth="1"/>
    <col min="5631" max="5631" width="23.85546875" style="1" customWidth="1"/>
    <col min="5632" max="5632" width="100.140625" style="1" customWidth="1"/>
    <col min="5633" max="5633" width="12.7109375" style="1" customWidth="1"/>
    <col min="5634" max="5884" width="10.42578125" style="1"/>
    <col min="5885" max="5885" width="1.7109375" style="1" customWidth="1"/>
    <col min="5886" max="5886" width="6.7109375" style="1" customWidth="1"/>
    <col min="5887" max="5887" width="23.85546875" style="1" customWidth="1"/>
    <col min="5888" max="5888" width="100.140625" style="1" customWidth="1"/>
    <col min="5889" max="5889" width="12.7109375" style="1" customWidth="1"/>
    <col min="5890" max="6140" width="10.42578125" style="1"/>
    <col min="6141" max="6141" width="1.7109375" style="1" customWidth="1"/>
    <col min="6142" max="6142" width="6.7109375" style="1" customWidth="1"/>
    <col min="6143" max="6143" width="23.85546875" style="1" customWidth="1"/>
    <col min="6144" max="6144" width="100.140625" style="1" customWidth="1"/>
    <col min="6145" max="6145" width="12.7109375" style="1" customWidth="1"/>
    <col min="6146" max="6396" width="10.42578125" style="1"/>
    <col min="6397" max="6397" width="1.7109375" style="1" customWidth="1"/>
    <col min="6398" max="6398" width="6.7109375" style="1" customWidth="1"/>
    <col min="6399" max="6399" width="23.85546875" style="1" customWidth="1"/>
    <col min="6400" max="6400" width="100.140625" style="1" customWidth="1"/>
    <col min="6401" max="6401" width="12.7109375" style="1" customWidth="1"/>
    <col min="6402" max="6652" width="10.42578125" style="1"/>
    <col min="6653" max="6653" width="1.7109375" style="1" customWidth="1"/>
    <col min="6654" max="6654" width="6.7109375" style="1" customWidth="1"/>
    <col min="6655" max="6655" width="23.85546875" style="1" customWidth="1"/>
    <col min="6656" max="6656" width="100.140625" style="1" customWidth="1"/>
    <col min="6657" max="6657" width="12.7109375" style="1" customWidth="1"/>
    <col min="6658" max="6908" width="10.42578125" style="1"/>
    <col min="6909" max="6909" width="1.7109375" style="1" customWidth="1"/>
    <col min="6910" max="6910" width="6.7109375" style="1" customWidth="1"/>
    <col min="6911" max="6911" width="23.85546875" style="1" customWidth="1"/>
    <col min="6912" max="6912" width="100.140625" style="1" customWidth="1"/>
    <col min="6913" max="6913" width="12.7109375" style="1" customWidth="1"/>
    <col min="6914" max="7164" width="10.42578125" style="1"/>
    <col min="7165" max="7165" width="1.7109375" style="1" customWidth="1"/>
    <col min="7166" max="7166" width="6.7109375" style="1" customWidth="1"/>
    <col min="7167" max="7167" width="23.85546875" style="1" customWidth="1"/>
    <col min="7168" max="7168" width="100.140625" style="1" customWidth="1"/>
    <col min="7169" max="7169" width="12.7109375" style="1" customWidth="1"/>
    <col min="7170" max="7420" width="10.42578125" style="1"/>
    <col min="7421" max="7421" width="1.7109375" style="1" customWidth="1"/>
    <col min="7422" max="7422" width="6.7109375" style="1" customWidth="1"/>
    <col min="7423" max="7423" width="23.85546875" style="1" customWidth="1"/>
    <col min="7424" max="7424" width="100.140625" style="1" customWidth="1"/>
    <col min="7425" max="7425" width="12.7109375" style="1" customWidth="1"/>
    <col min="7426" max="7676" width="10.42578125" style="1"/>
    <col min="7677" max="7677" width="1.7109375" style="1" customWidth="1"/>
    <col min="7678" max="7678" width="6.7109375" style="1" customWidth="1"/>
    <col min="7679" max="7679" width="23.85546875" style="1" customWidth="1"/>
    <col min="7680" max="7680" width="100.140625" style="1" customWidth="1"/>
    <col min="7681" max="7681" width="12.7109375" style="1" customWidth="1"/>
    <col min="7682" max="7932" width="10.42578125" style="1"/>
    <col min="7933" max="7933" width="1.7109375" style="1" customWidth="1"/>
    <col min="7934" max="7934" width="6.7109375" style="1" customWidth="1"/>
    <col min="7935" max="7935" width="23.85546875" style="1" customWidth="1"/>
    <col min="7936" max="7936" width="100.140625" style="1" customWidth="1"/>
    <col min="7937" max="7937" width="12.7109375" style="1" customWidth="1"/>
    <col min="7938" max="8188" width="10.42578125" style="1"/>
    <col min="8189" max="8189" width="1.7109375" style="1" customWidth="1"/>
    <col min="8190" max="8190" width="6.7109375" style="1" customWidth="1"/>
    <col min="8191" max="8191" width="23.85546875" style="1" customWidth="1"/>
    <col min="8192" max="8192" width="100.140625" style="1" customWidth="1"/>
    <col min="8193" max="8193" width="12.7109375" style="1" customWidth="1"/>
    <col min="8194" max="8444" width="10.42578125" style="1"/>
    <col min="8445" max="8445" width="1.7109375" style="1" customWidth="1"/>
    <col min="8446" max="8446" width="6.7109375" style="1" customWidth="1"/>
    <col min="8447" max="8447" width="23.85546875" style="1" customWidth="1"/>
    <col min="8448" max="8448" width="100.140625" style="1" customWidth="1"/>
    <col min="8449" max="8449" width="12.7109375" style="1" customWidth="1"/>
    <col min="8450" max="8700" width="10.42578125" style="1"/>
    <col min="8701" max="8701" width="1.7109375" style="1" customWidth="1"/>
    <col min="8702" max="8702" width="6.7109375" style="1" customWidth="1"/>
    <col min="8703" max="8703" width="23.85546875" style="1" customWidth="1"/>
    <col min="8704" max="8704" width="100.140625" style="1" customWidth="1"/>
    <col min="8705" max="8705" width="12.7109375" style="1" customWidth="1"/>
    <col min="8706" max="8956" width="10.42578125" style="1"/>
    <col min="8957" max="8957" width="1.7109375" style="1" customWidth="1"/>
    <col min="8958" max="8958" width="6.7109375" style="1" customWidth="1"/>
    <col min="8959" max="8959" width="23.85546875" style="1" customWidth="1"/>
    <col min="8960" max="8960" width="100.140625" style="1" customWidth="1"/>
    <col min="8961" max="8961" width="12.7109375" style="1" customWidth="1"/>
    <col min="8962" max="9212" width="10.42578125" style="1"/>
    <col min="9213" max="9213" width="1.7109375" style="1" customWidth="1"/>
    <col min="9214" max="9214" width="6.7109375" style="1" customWidth="1"/>
    <col min="9215" max="9215" width="23.85546875" style="1" customWidth="1"/>
    <col min="9216" max="9216" width="100.140625" style="1" customWidth="1"/>
    <col min="9217" max="9217" width="12.7109375" style="1" customWidth="1"/>
    <col min="9218" max="9468" width="10.42578125" style="1"/>
    <col min="9469" max="9469" width="1.7109375" style="1" customWidth="1"/>
    <col min="9470" max="9470" width="6.7109375" style="1" customWidth="1"/>
    <col min="9471" max="9471" width="23.85546875" style="1" customWidth="1"/>
    <col min="9472" max="9472" width="100.140625" style="1" customWidth="1"/>
    <col min="9473" max="9473" width="12.7109375" style="1" customWidth="1"/>
    <col min="9474" max="9724" width="10.42578125" style="1"/>
    <col min="9725" max="9725" width="1.7109375" style="1" customWidth="1"/>
    <col min="9726" max="9726" width="6.7109375" style="1" customWidth="1"/>
    <col min="9727" max="9727" width="23.85546875" style="1" customWidth="1"/>
    <col min="9728" max="9728" width="100.140625" style="1" customWidth="1"/>
    <col min="9729" max="9729" width="12.7109375" style="1" customWidth="1"/>
    <col min="9730" max="9980" width="10.42578125" style="1"/>
    <col min="9981" max="9981" width="1.7109375" style="1" customWidth="1"/>
    <col min="9982" max="9982" width="6.7109375" style="1" customWidth="1"/>
    <col min="9983" max="9983" width="23.85546875" style="1" customWidth="1"/>
    <col min="9984" max="9984" width="100.140625" style="1" customWidth="1"/>
    <col min="9985" max="9985" width="12.7109375" style="1" customWidth="1"/>
    <col min="9986" max="10236" width="10.42578125" style="1"/>
    <col min="10237" max="10237" width="1.7109375" style="1" customWidth="1"/>
    <col min="10238" max="10238" width="6.7109375" style="1" customWidth="1"/>
    <col min="10239" max="10239" width="23.85546875" style="1" customWidth="1"/>
    <col min="10240" max="10240" width="100.140625" style="1" customWidth="1"/>
    <col min="10241" max="10241" width="12.7109375" style="1" customWidth="1"/>
    <col min="10242" max="10492" width="10.42578125" style="1"/>
    <col min="10493" max="10493" width="1.7109375" style="1" customWidth="1"/>
    <col min="10494" max="10494" width="6.7109375" style="1" customWidth="1"/>
    <col min="10495" max="10495" width="23.85546875" style="1" customWidth="1"/>
    <col min="10496" max="10496" width="100.140625" style="1" customWidth="1"/>
    <col min="10497" max="10497" width="12.7109375" style="1" customWidth="1"/>
    <col min="10498" max="10748" width="10.42578125" style="1"/>
    <col min="10749" max="10749" width="1.7109375" style="1" customWidth="1"/>
    <col min="10750" max="10750" width="6.7109375" style="1" customWidth="1"/>
    <col min="10751" max="10751" width="23.85546875" style="1" customWidth="1"/>
    <col min="10752" max="10752" width="100.140625" style="1" customWidth="1"/>
    <col min="10753" max="10753" width="12.7109375" style="1" customWidth="1"/>
    <col min="10754" max="11004" width="10.42578125" style="1"/>
    <col min="11005" max="11005" width="1.7109375" style="1" customWidth="1"/>
    <col min="11006" max="11006" width="6.7109375" style="1" customWidth="1"/>
    <col min="11007" max="11007" width="23.85546875" style="1" customWidth="1"/>
    <col min="11008" max="11008" width="100.140625" style="1" customWidth="1"/>
    <col min="11009" max="11009" width="12.7109375" style="1" customWidth="1"/>
    <col min="11010" max="11260" width="10.42578125" style="1"/>
    <col min="11261" max="11261" width="1.7109375" style="1" customWidth="1"/>
    <col min="11262" max="11262" width="6.7109375" style="1" customWidth="1"/>
    <col min="11263" max="11263" width="23.85546875" style="1" customWidth="1"/>
    <col min="11264" max="11264" width="100.140625" style="1" customWidth="1"/>
    <col min="11265" max="11265" width="12.7109375" style="1" customWidth="1"/>
    <col min="11266" max="11516" width="10.42578125" style="1"/>
    <col min="11517" max="11517" width="1.7109375" style="1" customWidth="1"/>
    <col min="11518" max="11518" width="6.7109375" style="1" customWidth="1"/>
    <col min="11519" max="11519" width="23.85546875" style="1" customWidth="1"/>
    <col min="11520" max="11520" width="100.140625" style="1" customWidth="1"/>
    <col min="11521" max="11521" width="12.7109375" style="1" customWidth="1"/>
    <col min="11522" max="11772" width="10.42578125" style="1"/>
    <col min="11773" max="11773" width="1.7109375" style="1" customWidth="1"/>
    <col min="11774" max="11774" width="6.7109375" style="1" customWidth="1"/>
    <col min="11775" max="11775" width="23.85546875" style="1" customWidth="1"/>
    <col min="11776" max="11776" width="100.140625" style="1" customWidth="1"/>
    <col min="11777" max="11777" width="12.7109375" style="1" customWidth="1"/>
    <col min="11778" max="12028" width="10.42578125" style="1"/>
    <col min="12029" max="12029" width="1.7109375" style="1" customWidth="1"/>
    <col min="12030" max="12030" width="6.7109375" style="1" customWidth="1"/>
    <col min="12031" max="12031" width="23.85546875" style="1" customWidth="1"/>
    <col min="12032" max="12032" width="100.140625" style="1" customWidth="1"/>
    <col min="12033" max="12033" width="12.7109375" style="1" customWidth="1"/>
    <col min="12034" max="12284" width="10.42578125" style="1"/>
    <col min="12285" max="12285" width="1.7109375" style="1" customWidth="1"/>
    <col min="12286" max="12286" width="6.7109375" style="1" customWidth="1"/>
    <col min="12287" max="12287" width="23.85546875" style="1" customWidth="1"/>
    <col min="12288" max="12288" width="100.140625" style="1" customWidth="1"/>
    <col min="12289" max="12289" width="12.7109375" style="1" customWidth="1"/>
    <col min="12290" max="12540" width="10.42578125" style="1"/>
    <col min="12541" max="12541" width="1.7109375" style="1" customWidth="1"/>
    <col min="12542" max="12542" width="6.7109375" style="1" customWidth="1"/>
    <col min="12543" max="12543" width="23.85546875" style="1" customWidth="1"/>
    <col min="12544" max="12544" width="100.140625" style="1" customWidth="1"/>
    <col min="12545" max="12545" width="12.7109375" style="1" customWidth="1"/>
    <col min="12546" max="12796" width="10.42578125" style="1"/>
    <col min="12797" max="12797" width="1.7109375" style="1" customWidth="1"/>
    <col min="12798" max="12798" width="6.7109375" style="1" customWidth="1"/>
    <col min="12799" max="12799" width="23.85546875" style="1" customWidth="1"/>
    <col min="12800" max="12800" width="100.140625" style="1" customWidth="1"/>
    <col min="12801" max="12801" width="12.7109375" style="1" customWidth="1"/>
    <col min="12802" max="13052" width="10.42578125" style="1"/>
    <col min="13053" max="13053" width="1.7109375" style="1" customWidth="1"/>
    <col min="13054" max="13054" width="6.7109375" style="1" customWidth="1"/>
    <col min="13055" max="13055" width="23.85546875" style="1" customWidth="1"/>
    <col min="13056" max="13056" width="100.140625" style="1" customWidth="1"/>
    <col min="13057" max="13057" width="12.7109375" style="1" customWidth="1"/>
    <col min="13058" max="13308" width="10.42578125" style="1"/>
    <col min="13309" max="13309" width="1.7109375" style="1" customWidth="1"/>
    <col min="13310" max="13310" width="6.7109375" style="1" customWidth="1"/>
    <col min="13311" max="13311" width="23.85546875" style="1" customWidth="1"/>
    <col min="13312" max="13312" width="100.140625" style="1" customWidth="1"/>
    <col min="13313" max="13313" width="12.7109375" style="1" customWidth="1"/>
    <col min="13314" max="13564" width="10.42578125" style="1"/>
    <col min="13565" max="13565" width="1.7109375" style="1" customWidth="1"/>
    <col min="13566" max="13566" width="6.7109375" style="1" customWidth="1"/>
    <col min="13567" max="13567" width="23.85546875" style="1" customWidth="1"/>
    <col min="13568" max="13568" width="100.140625" style="1" customWidth="1"/>
    <col min="13569" max="13569" width="12.7109375" style="1" customWidth="1"/>
    <col min="13570" max="13820" width="10.42578125" style="1"/>
    <col min="13821" max="13821" width="1.7109375" style="1" customWidth="1"/>
    <col min="13822" max="13822" width="6.7109375" style="1" customWidth="1"/>
    <col min="13823" max="13823" width="23.85546875" style="1" customWidth="1"/>
    <col min="13824" max="13824" width="100.140625" style="1" customWidth="1"/>
    <col min="13825" max="13825" width="12.7109375" style="1" customWidth="1"/>
    <col min="13826" max="14076" width="10.42578125" style="1"/>
    <col min="14077" max="14077" width="1.7109375" style="1" customWidth="1"/>
    <col min="14078" max="14078" width="6.7109375" style="1" customWidth="1"/>
    <col min="14079" max="14079" width="23.85546875" style="1" customWidth="1"/>
    <col min="14080" max="14080" width="100.140625" style="1" customWidth="1"/>
    <col min="14081" max="14081" width="12.7109375" style="1" customWidth="1"/>
    <col min="14082" max="14332" width="10.42578125" style="1"/>
    <col min="14333" max="14333" width="1.7109375" style="1" customWidth="1"/>
    <col min="14334" max="14334" width="6.7109375" style="1" customWidth="1"/>
    <col min="14335" max="14335" width="23.85546875" style="1" customWidth="1"/>
    <col min="14336" max="14336" width="100.140625" style="1" customWidth="1"/>
    <col min="14337" max="14337" width="12.7109375" style="1" customWidth="1"/>
    <col min="14338" max="14588" width="10.42578125" style="1"/>
    <col min="14589" max="14589" width="1.7109375" style="1" customWidth="1"/>
    <col min="14590" max="14590" width="6.7109375" style="1" customWidth="1"/>
    <col min="14591" max="14591" width="23.85546875" style="1" customWidth="1"/>
    <col min="14592" max="14592" width="100.140625" style="1" customWidth="1"/>
    <col min="14593" max="14593" width="12.7109375" style="1" customWidth="1"/>
    <col min="14594" max="14844" width="10.42578125" style="1"/>
    <col min="14845" max="14845" width="1.7109375" style="1" customWidth="1"/>
    <col min="14846" max="14846" width="6.7109375" style="1" customWidth="1"/>
    <col min="14847" max="14847" width="23.85546875" style="1" customWidth="1"/>
    <col min="14848" max="14848" width="100.140625" style="1" customWidth="1"/>
    <col min="14849" max="14849" width="12.7109375" style="1" customWidth="1"/>
    <col min="14850" max="15100" width="10.42578125" style="1"/>
    <col min="15101" max="15101" width="1.7109375" style="1" customWidth="1"/>
    <col min="15102" max="15102" width="6.7109375" style="1" customWidth="1"/>
    <col min="15103" max="15103" width="23.85546875" style="1" customWidth="1"/>
    <col min="15104" max="15104" width="100.140625" style="1" customWidth="1"/>
    <col min="15105" max="15105" width="12.7109375" style="1" customWidth="1"/>
    <col min="15106" max="15356" width="10.42578125" style="1"/>
    <col min="15357" max="15357" width="1.7109375" style="1" customWidth="1"/>
    <col min="15358" max="15358" width="6.7109375" style="1" customWidth="1"/>
    <col min="15359" max="15359" width="23.85546875" style="1" customWidth="1"/>
    <col min="15360" max="15360" width="100.140625" style="1" customWidth="1"/>
    <col min="15361" max="15361" width="12.7109375" style="1" customWidth="1"/>
    <col min="15362" max="15612" width="10.42578125" style="1"/>
    <col min="15613" max="15613" width="1.7109375" style="1" customWidth="1"/>
    <col min="15614" max="15614" width="6.7109375" style="1" customWidth="1"/>
    <col min="15615" max="15615" width="23.85546875" style="1" customWidth="1"/>
    <col min="15616" max="15616" width="100.140625" style="1" customWidth="1"/>
    <col min="15617" max="15617" width="12.7109375" style="1" customWidth="1"/>
    <col min="15618" max="15868" width="10.42578125" style="1"/>
    <col min="15869" max="15869" width="1.7109375" style="1" customWidth="1"/>
    <col min="15870" max="15870" width="6.7109375" style="1" customWidth="1"/>
    <col min="15871" max="15871" width="23.85546875" style="1" customWidth="1"/>
    <col min="15872" max="15872" width="100.140625" style="1" customWidth="1"/>
    <col min="15873" max="15873" width="12.7109375" style="1" customWidth="1"/>
    <col min="15874" max="16124" width="10.42578125" style="1"/>
    <col min="16125" max="16125" width="1.7109375" style="1" customWidth="1"/>
    <col min="16126" max="16126" width="6.7109375" style="1" customWidth="1"/>
    <col min="16127" max="16127" width="23.85546875" style="1" customWidth="1"/>
    <col min="16128" max="16128" width="100.140625" style="1" customWidth="1"/>
    <col min="16129" max="16129" width="12.7109375" style="1" customWidth="1"/>
    <col min="16130" max="16384" width="10.42578125" style="1"/>
  </cols>
  <sheetData>
    <row r="1" spans="2:6" ht="15" customHeight="1" x14ac:dyDescent="0.2">
      <c r="C1" s="195" t="s">
        <v>211</v>
      </c>
      <c r="D1" s="195"/>
      <c r="E1" s="195"/>
      <c r="F1" s="195"/>
    </row>
    <row r="2" spans="2:6" ht="15" customHeight="1" x14ac:dyDescent="0.2">
      <c r="C2" s="198" t="s">
        <v>253</v>
      </c>
      <c r="D2" s="198"/>
      <c r="E2" s="198"/>
      <c r="F2" s="198"/>
    </row>
    <row r="3" spans="2:6" x14ac:dyDescent="0.2">
      <c r="D3" s="133"/>
    </row>
    <row r="4" spans="2:6" ht="83.25" customHeight="1" x14ac:dyDescent="0.25">
      <c r="B4" s="79"/>
      <c r="C4" s="193" t="s">
        <v>246</v>
      </c>
      <c r="D4" s="193"/>
      <c r="E4" s="193"/>
      <c r="F4" s="193"/>
    </row>
    <row r="5" spans="2:6" ht="20.25" customHeight="1" x14ac:dyDescent="0.25">
      <c r="B5" s="49"/>
      <c r="C5" s="205" t="s">
        <v>1</v>
      </c>
      <c r="D5" s="205"/>
      <c r="E5" s="205"/>
      <c r="F5" s="205"/>
    </row>
    <row r="6" spans="2:6" ht="49.5" customHeight="1" x14ac:dyDescent="0.2">
      <c r="B6" s="77"/>
      <c r="C6" s="102" t="s">
        <v>121</v>
      </c>
      <c r="D6" s="102" t="s">
        <v>122</v>
      </c>
      <c r="E6" s="102" t="s">
        <v>190</v>
      </c>
      <c r="F6" s="102" t="s">
        <v>232</v>
      </c>
    </row>
    <row r="7" spans="2:6" ht="15" customHeight="1" x14ac:dyDescent="0.2">
      <c r="B7" s="77"/>
      <c r="C7" s="67" t="s">
        <v>123</v>
      </c>
      <c r="D7" s="40" t="s">
        <v>124</v>
      </c>
      <c r="E7" s="39">
        <f>E8</f>
        <v>0</v>
      </c>
      <c r="F7" s="39">
        <f>F8</f>
        <v>0</v>
      </c>
    </row>
    <row r="8" spans="2:6" ht="18.75" customHeight="1" x14ac:dyDescent="0.2">
      <c r="B8" s="78"/>
      <c r="C8" s="80" t="s">
        <v>125</v>
      </c>
      <c r="D8" s="81" t="s">
        <v>126</v>
      </c>
      <c r="E8" s="39">
        <f>E9+E13</f>
        <v>0</v>
      </c>
      <c r="F8" s="39">
        <f>F9+F13</f>
        <v>0</v>
      </c>
    </row>
    <row r="9" spans="2:6" ht="20.25" customHeight="1" x14ac:dyDescent="0.2">
      <c r="B9" s="78"/>
      <c r="C9" s="82" t="s">
        <v>127</v>
      </c>
      <c r="D9" s="14" t="s">
        <v>128</v>
      </c>
      <c r="E9" s="16">
        <f>E10</f>
        <v>-269869.7</v>
      </c>
      <c r="F9" s="16">
        <f>F10</f>
        <v>-280697.5</v>
      </c>
    </row>
    <row r="10" spans="2:6" ht="18.75" customHeight="1" x14ac:dyDescent="0.2">
      <c r="B10" s="78"/>
      <c r="C10" s="82" t="s">
        <v>127</v>
      </c>
      <c r="D10" s="14" t="s">
        <v>129</v>
      </c>
      <c r="E10" s="16">
        <f t="shared" ref="E10:F11" si="0">E11</f>
        <v>-269869.7</v>
      </c>
      <c r="F10" s="16">
        <f t="shared" si="0"/>
        <v>-280697.5</v>
      </c>
    </row>
    <row r="11" spans="2:6" ht="18" customHeight="1" x14ac:dyDescent="0.2">
      <c r="B11" s="78"/>
      <c r="C11" s="82" t="s">
        <v>130</v>
      </c>
      <c r="D11" s="14" t="s">
        <v>131</v>
      </c>
      <c r="E11" s="16">
        <f t="shared" si="0"/>
        <v>-269869.7</v>
      </c>
      <c r="F11" s="16">
        <f t="shared" si="0"/>
        <v>-280697.5</v>
      </c>
    </row>
    <row r="12" spans="2:6" ht="25.5" x14ac:dyDescent="0.2">
      <c r="B12" s="78"/>
      <c r="C12" s="83" t="s">
        <v>132</v>
      </c>
      <c r="D12" s="14" t="s">
        <v>25</v>
      </c>
      <c r="E12" s="16">
        <v>-269869.7</v>
      </c>
      <c r="F12" s="16">
        <v>-280697.5</v>
      </c>
    </row>
    <row r="13" spans="2:6" ht="20.25" customHeight="1" x14ac:dyDescent="0.2">
      <c r="B13" s="78"/>
      <c r="C13" s="82" t="s">
        <v>133</v>
      </c>
      <c r="D13" s="14" t="s">
        <v>134</v>
      </c>
      <c r="E13" s="16">
        <f>E14</f>
        <v>269869.7</v>
      </c>
      <c r="F13" s="16">
        <f>F14</f>
        <v>280697.5</v>
      </c>
    </row>
    <row r="14" spans="2:6" ht="18.75" customHeight="1" x14ac:dyDescent="0.2">
      <c r="B14" s="78"/>
      <c r="C14" s="82" t="s">
        <v>133</v>
      </c>
      <c r="D14" s="14" t="s">
        <v>135</v>
      </c>
      <c r="E14" s="16">
        <f t="shared" ref="E14:F14" si="1">E15</f>
        <v>269869.7</v>
      </c>
      <c r="F14" s="16">
        <f t="shared" si="1"/>
        <v>280697.5</v>
      </c>
    </row>
    <row r="15" spans="2:6" ht="21.75" customHeight="1" x14ac:dyDescent="0.2">
      <c r="B15" s="78"/>
      <c r="C15" s="82" t="s">
        <v>136</v>
      </c>
      <c r="D15" s="14" t="s">
        <v>137</v>
      </c>
      <c r="E15" s="16">
        <f>E16</f>
        <v>269869.7</v>
      </c>
      <c r="F15" s="16">
        <f>F16</f>
        <v>280697.5</v>
      </c>
    </row>
    <row r="16" spans="2:6" ht="25.5" x14ac:dyDescent="0.2">
      <c r="B16" s="78"/>
      <c r="C16" s="83" t="s">
        <v>138</v>
      </c>
      <c r="D16" s="14" t="s">
        <v>26</v>
      </c>
      <c r="E16" s="16">
        <v>269869.7</v>
      </c>
      <c r="F16" s="16">
        <v>280697.5</v>
      </c>
    </row>
  </sheetData>
  <mergeCells count="4">
    <mergeCell ref="C1:F1"/>
    <mergeCell ref="C2:F2"/>
    <mergeCell ref="C4:F4"/>
    <mergeCell ref="C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Доходы2022</vt:lpstr>
      <vt:lpstr>Доходы2023-2024</vt:lpstr>
      <vt:lpstr>Ведом.струк.2022</vt:lpstr>
      <vt:lpstr>Ведом.струк.2023-2024</vt:lpstr>
      <vt:lpstr>Распред.ассигн.2022</vt:lpstr>
      <vt:lpstr>Распред.ассигн.2023-2024</vt:lpstr>
      <vt:lpstr>Источ.дифицита2022</vt:lpstr>
      <vt:lpstr>Источ.дифицита2023-2024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2021-12-10T10:07:36Z</dcterms:modified>
</cp:coreProperties>
</file>