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72A8368-BA5E-4116-B259-93DD5BEA40BB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Ведом.струк.2022" sheetId="12" r:id="rId1"/>
    <sheet name="Распред.ассигн.2022" sheetId="22" r:id="rId2"/>
    <sheet name="Источ.дифицита2022" sheetId="14" r:id="rId3"/>
  </sheets>
  <definedNames>
    <definedName name="_xlnm._FilterDatabase" localSheetId="0" hidden="1">'Ведом.струк.2022'!$A$6:$I$118</definedName>
    <definedName name="_xlnm._FilterDatabase" localSheetId="1" hidden="1">'Распред.ассигн.2022'!$A$6:$G$116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22" l="1"/>
  <c r="F52" i="22" s="1"/>
  <c r="G27" i="12" l="1"/>
  <c r="F42" i="22" l="1"/>
  <c r="F56" i="22"/>
  <c r="F55" i="22" s="1"/>
  <c r="F65" i="22"/>
  <c r="F67" i="22"/>
  <c r="G45" i="12" l="1"/>
  <c r="G59" i="12" l="1"/>
  <c r="G58" i="12" s="1"/>
  <c r="G68" i="12" l="1"/>
  <c r="G70" i="12"/>
  <c r="G73" i="12" l="1"/>
  <c r="F118" i="22" l="1"/>
  <c r="F117" i="22" s="1"/>
  <c r="G120" i="12"/>
  <c r="G119" i="12" s="1"/>
  <c r="F50" i="22" l="1"/>
  <c r="F49" i="22" s="1"/>
  <c r="F48" i="22" s="1"/>
  <c r="F70" i="22"/>
  <c r="F76" i="22"/>
  <c r="F110" i="22"/>
  <c r="F109" i="22" s="1"/>
  <c r="F115" i="22"/>
  <c r="F114" i="22"/>
  <c r="F113" i="22" s="1"/>
  <c r="F112" i="22" s="1"/>
  <c r="F107" i="22"/>
  <c r="F105" i="22"/>
  <c r="F102" i="22"/>
  <c r="F101" i="22" s="1"/>
  <c r="F100" i="22" s="1"/>
  <c r="F97" i="22"/>
  <c r="F96" i="22" s="1"/>
  <c r="F95" i="22"/>
  <c r="F93" i="22"/>
  <c r="F91" i="22"/>
  <c r="F89" i="22"/>
  <c r="F87" i="22"/>
  <c r="F85" i="22"/>
  <c r="F83" i="22"/>
  <c r="F80" i="22"/>
  <c r="F79" i="22" s="1"/>
  <c r="F74" i="22"/>
  <c r="F72" i="22"/>
  <c r="F63" i="22"/>
  <c r="F60" i="22"/>
  <c r="F59" i="22" s="1"/>
  <c r="F46" i="22"/>
  <c r="F45" i="22" s="1"/>
  <c r="F44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34" i="22" l="1"/>
  <c r="F21" i="22"/>
  <c r="F62" i="22"/>
  <c r="F58" i="22" s="1"/>
  <c r="F104" i="22"/>
  <c r="F99" i="22" s="1"/>
  <c r="F12" i="22"/>
  <c r="F82" i="22"/>
  <c r="F78" i="22" s="1"/>
  <c r="F8" i="22" l="1"/>
  <c r="F7" i="22" s="1"/>
  <c r="G79" i="12" l="1"/>
  <c r="G56" i="12"/>
  <c r="G55" i="12" s="1"/>
  <c r="E15" i="14" l="1"/>
  <c r="G113" i="12" l="1"/>
  <c r="G112" i="12" s="1"/>
  <c r="G53" i="12" l="1"/>
  <c r="G52" i="12" l="1"/>
  <c r="G51" i="12" s="1"/>
  <c r="G86" i="12" l="1"/>
  <c r="G43" i="12"/>
  <c r="G42" i="12" s="1"/>
  <c r="G117" i="12" l="1"/>
  <c r="G116" i="12" s="1"/>
  <c r="G115" i="12" s="1"/>
  <c r="G110" i="12"/>
  <c r="G108" i="12"/>
  <c r="G105" i="12"/>
  <c r="G104" i="12" s="1"/>
  <c r="G103" i="12" s="1"/>
  <c r="G100" i="12"/>
  <c r="G99" i="12" s="1"/>
  <c r="G98" i="12" s="1"/>
  <c r="G96" i="12"/>
  <c r="G94" i="12"/>
  <c r="G92" i="12"/>
  <c r="G90" i="12"/>
  <c r="G88" i="12"/>
  <c r="G83" i="12"/>
  <c r="G82" i="12" s="1"/>
  <c r="G77" i="12"/>
  <c r="G75" i="12"/>
  <c r="G66" i="12"/>
  <c r="G63" i="12"/>
  <c r="G62" i="12" s="1"/>
  <c r="G49" i="12"/>
  <c r="G48" i="12" s="1"/>
  <c r="G47" i="12" s="1"/>
  <c r="G40" i="12"/>
  <c r="G38" i="12"/>
  <c r="G37" i="12" s="1"/>
  <c r="G35" i="12"/>
  <c r="G34" i="12" s="1"/>
  <c r="G31" i="12"/>
  <c r="G25" i="12"/>
  <c r="G20" i="12"/>
  <c r="G16" i="12"/>
  <c r="G14" i="12"/>
  <c r="G11" i="12"/>
  <c r="G10" i="12" s="1"/>
  <c r="G65" i="12" l="1"/>
  <c r="G61" i="12" s="1"/>
  <c r="G107" i="12"/>
  <c r="G102" i="12"/>
  <c r="G85" i="12"/>
  <c r="G81" i="12" s="1"/>
  <c r="G24" i="12"/>
  <c r="G23" i="12" s="1"/>
  <c r="G13" i="12"/>
  <c r="G9" i="12" s="1"/>
  <c r="G8" i="12" s="1"/>
  <c r="G22" i="12" l="1"/>
  <c r="G7" i="12" s="1"/>
  <c r="E14" i="14" l="1"/>
  <c r="E13" i="14" s="1"/>
  <c r="E11" i="14"/>
  <c r="E10" i="14" s="1"/>
  <c r="E9" i="14" s="1"/>
  <c r="E8" i="14" l="1"/>
  <c r="E7" i="14" s="1"/>
</calcChain>
</file>

<file path=xl/sharedStrings.xml><?xml version="1.0" encoding="utf-8"?>
<sst xmlns="http://schemas.openxmlformats.org/spreadsheetml/2006/main" count="710" uniqueCount="196">
  <si>
    <t>Приложение 1</t>
  </si>
  <si>
    <t>(тыс. рублей)</t>
  </si>
  <si>
    <t>992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</si>
  <si>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</si>
  <si>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</si>
  <si>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</si>
  <si>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</si>
  <si>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</si>
  <si>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</si>
  <si>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</si>
  <si>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</si>
  <si>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</si>
  <si>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</si>
  <si>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</si>
  <si>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</si>
  <si>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</si>
  <si>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</si>
  <si>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</si>
  <si>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</si>
  <si>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</si>
  <si>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</si>
  <si>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</si>
  <si>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</si>
  <si>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</si>
  <si>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</si>
  <si>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</si>
  <si>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</si>
  <si>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</si>
  <si>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</si>
  <si>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</si>
  <si>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</si>
  <si>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</si>
  <si>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</si>
  <si>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</si>
  <si>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</si>
  <si>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</si>
  <si>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</si>
  <si>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</si>
  <si>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</si>
  <si>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</si>
  <si>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</si>
  <si>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</si>
  <si>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</si>
  <si>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</si>
  <si>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</si>
  <si>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</si>
  <si>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</si>
  <si>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</si>
  <si>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</si>
  <si>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</si>
  <si>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</si>
  <si>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</si>
  <si>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</si>
  <si>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</si>
  <si>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</si>
  <si>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</si>
  <si>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</si>
  <si>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</si>
  <si>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</si>
  <si>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</si>
  <si>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</si>
  <si>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</si>
  <si>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</si>
  <si>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</si>
  <si>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</si>
  <si>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</si>
  <si>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</si>
  <si>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</si>
  <si>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</si>
  <si>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</si>
  <si>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</si>
  <si>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</si>
  <si>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</si>
  <si>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</si>
  <si>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</si>
  <si>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</si>
  <si>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</si>
  <si>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</si>
  <si>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</si>
  <si>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</si>
  <si>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</si>
  <si>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</si>
  <si>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</si>
  <si>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</si>
  <si>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</si>
  <si>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</si>
  <si>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</si>
  <si>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</si>
  <si>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</si>
  <si>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</si>
  <si>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</si>
  <si>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</si>
  <si>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</si>
  <si>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</si>
  <si>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</si>
  <si>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</si>
  <si>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</si>
  <si>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</si>
  <si>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</si>
  <si>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</si>
  <si>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</si>
  <si>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</si>
  <si>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</si>
  <si>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</si>
  <si>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</si>
  <si>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</si>
  <si>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</si>
  <si>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</si>
  <si>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</si>
  <si>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</si>
  <si>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</si>
  <si>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</si>
  <si>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</si>
  <si>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</si>
  <si>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</si>
  <si>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</si>
  <si>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</si>
  <si>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</si>
  <si>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</si>
  <si>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</si>
  <si>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</si>
  <si>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</si>
  <si>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</si>
  <si>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</si>
  <si>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</si>
  <si>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</si>
  <si>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</si>
  <si>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</si>
  <si>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</si>
  <si>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</si>
  <si>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</si>
  <si>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</si>
  <si>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</si>
  <si>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</si>
  <si>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</si>
  <si>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</si>
  <si>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</si>
  <si>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</si>
  <si>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</si>
  <si>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</si>
  <si>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</si>
  <si>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</si>
  <si>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</si>
  <si>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</si>
  <si>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</si>
  <si>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</si>
  <si>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</si>
  <si>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</si>
  <si>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</si>
  <si>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План на 2022 г. (тыс. рублей)</t>
  </si>
  <si>
    <t>План на 2022г.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</si>
  <si>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</si>
  <si>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</si>
  <si>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</si>
  <si>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</si>
  <si>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</si>
  <si>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</si>
  <si>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</si>
  <si>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</si>
  <si>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</si>
  <si>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</si>
  <si>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</si>
  <si>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</si>
  <si>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</si>
  <si>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</si>
  <si>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</si>
  <si>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</si>
  <si>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</si>
  <si>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</si>
  <si>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</si>
  <si>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</si>
  <si>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</si>
  <si>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</si>
  <si>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</si>
  <si>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</si>
  <si>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</si>
  <si>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</si>
  <si>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</si>
  <si>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</si>
  <si>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</si>
  <si>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</si>
  <si>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2022 ГОД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</si>
  <si>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</t>
  </si>
  <si>
    <t>Другие вопросы в области национальной экономики</t>
  </si>
  <si>
    <t>0412</t>
  </si>
  <si>
    <t>34500 00120</t>
  </si>
  <si>
    <t>Закупка товаров, работ и услуг для государственных (муниципальных) нужд</t>
  </si>
  <si>
    <t>Расходы на мероприятия по содействию развития малого бизнеса на территории МО Парголово</t>
  </si>
  <si>
    <t>71000 03012</t>
  </si>
  <si>
    <t>Расходы на осуществление защиты прав потребителей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</si>
  <si>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2022 ГОД</t>
  </si>
  <si>
    <t>35400 00120</t>
  </si>
  <si>
    <t>Ремонт покрытий внутриквартальных территорий и территории общего пользования, собственность на которые не разграничена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</si>
  <si>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</si>
  <si>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</si>
  <si>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К решению Муниципального совета МО Парголово от 16.03.2022 г. №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</si>
</sst>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65" fontId="2" fillId="0" borderId="3" xfId="1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167" fontId="2" fillId="0" borderId="3" xfId="1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10" fillId="0" borderId="3" xfId="9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/>
    </xf>
    <xf numFmtId="0" fontId="19" fillId="0" borderId="0" xfId="0" applyFont="1" applyFill="1"/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3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4" fillId="0" borderId="0" xfId="0" applyFont="1" applyFill="1"/>
    <xf numFmtId="49" fontId="10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top" wrapText="1"/>
    </xf>
    <xf numFmtId="165" fontId="12" fillId="0" borderId="0" xfId="0" applyNumberFormat="1" applyFont="1" applyFill="1"/>
    <xf numFmtId="165" fontId="16" fillId="0" borderId="2" xfId="0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10" fillId="0" borderId="3" xfId="8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2" fillId="0" borderId="3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67" fontId="0" fillId="0" borderId="0" xfId="0" applyNumberFormat="1" applyFill="1"/>
    <xf numFmtId="0" fontId="0" fillId="0" borderId="0" xfId="0" applyFont="1" applyFill="1"/>
    <xf numFmtId="0" fontId="13" fillId="0" borderId="3" xfId="0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/>
    <xf numFmtId="167" fontId="15" fillId="0" borderId="0" xfId="0" applyNumberFormat="1" applyFont="1" applyFill="1"/>
    <xf numFmtId="0" fontId="21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/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CC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tabSelected="1" zoomScaleNormal="100" workbookViewId="0">
      <selection activeCell="B3" sqref="B3:G4"/>
    </sheetView>
  </sheetViews>
  <sheetFormatPr defaultColWidth="9.140625" defaultRowHeight="15" x14ac:dyDescent="0.25"/>
  <cols>
    <col min="1" max="1" width="1.42578125" style="9" customWidth="1"/>
    <col min="2" max="2" width="90.42578125" style="62" customWidth="1"/>
    <col min="3" max="3" width="5.7109375" style="11" customWidth="1"/>
    <col min="4" max="4" width="8.5703125" style="12" customWidth="1"/>
    <col min="5" max="5" width="11.28515625" style="13" customWidth="1"/>
    <col min="6" max="6" width="7.42578125" style="11" customWidth="1"/>
    <col min="7" max="7" width="11.85546875" style="59" customWidth="1"/>
    <col min="8" max="16384" width="9.140625" style="10"/>
  </cols>
  <sheetData>
    <row r="1" spans="1:8" x14ac:dyDescent="0.25">
      <c r="B1" s="124" t="s">
        <v>0</v>
      </c>
      <c r="C1" s="124"/>
      <c r="D1" s="124"/>
      <c r="E1" s="124"/>
      <c r="F1" s="124"/>
      <c r="G1" s="124"/>
    </row>
    <row r="2" spans="1:8" ht="13.5" customHeight="1" x14ac:dyDescent="0.25">
      <c r="A2" s="3"/>
      <c r="B2" s="125" t="s">
        <v>195</v>
      </c>
      <c r="C2" s="125"/>
      <c r="D2" s="125"/>
      <c r="E2" s="125"/>
      <c r="F2" s="125"/>
      <c r="G2" s="125"/>
    </row>
    <row r="3" spans="1:8" ht="21" customHeight="1" x14ac:dyDescent="0.25">
      <c r="A3" s="3"/>
      <c r="B3" s="126" t="s">
        <v>181</v>
      </c>
      <c r="C3" s="126"/>
      <c r="D3" s="126"/>
      <c r="E3" s="126"/>
      <c r="F3" s="126"/>
      <c r="G3" s="126"/>
    </row>
    <row r="4" spans="1:8" ht="21" customHeight="1" x14ac:dyDescent="0.25">
      <c r="A4" s="3"/>
      <c r="B4" s="126"/>
      <c r="C4" s="126"/>
      <c r="D4" s="126"/>
      <c r="E4" s="126"/>
      <c r="F4" s="126"/>
      <c r="G4" s="126"/>
    </row>
    <row r="5" spans="1:8" ht="18" customHeight="1" x14ac:dyDescent="0.25">
      <c r="A5" s="3" t="s">
        <v>6</v>
      </c>
      <c r="B5" s="123" t="s">
        <v>1</v>
      </c>
      <c r="C5" s="123"/>
      <c r="D5" s="123"/>
      <c r="E5" s="123"/>
      <c r="F5" s="123"/>
      <c r="G5" s="123"/>
    </row>
    <row r="6" spans="1:8" s="38" customFormat="1" ht="49.5" customHeight="1" x14ac:dyDescent="0.2">
      <c r="A6" s="15"/>
      <c r="B6" s="34"/>
      <c r="C6" s="121" t="s">
        <v>86</v>
      </c>
      <c r="D6" s="16" t="s">
        <v>87</v>
      </c>
      <c r="E6" s="16" t="s">
        <v>88</v>
      </c>
      <c r="F6" s="16" t="s">
        <v>89</v>
      </c>
      <c r="G6" s="17" t="s">
        <v>150</v>
      </c>
    </row>
    <row r="7" spans="1:8" ht="18" customHeight="1" x14ac:dyDescent="0.25">
      <c r="A7" s="3"/>
      <c r="B7" s="63" t="s">
        <v>90</v>
      </c>
      <c r="C7" s="39"/>
      <c r="D7" s="40"/>
      <c r="E7" s="41"/>
      <c r="F7" s="39"/>
      <c r="G7" s="80">
        <f>G8+G22</f>
        <v>323046.99999999994</v>
      </c>
      <c r="H7" s="77"/>
    </row>
    <row r="8" spans="1:8" s="46" customFormat="1" ht="30" customHeight="1" x14ac:dyDescent="0.25">
      <c r="A8" s="42"/>
      <c r="B8" s="8" t="s">
        <v>91</v>
      </c>
      <c r="C8" s="43">
        <v>976</v>
      </c>
      <c r="D8" s="44"/>
      <c r="E8" s="45"/>
      <c r="F8" s="43"/>
      <c r="G8" s="80">
        <f>G9</f>
        <v>6267.7</v>
      </c>
    </row>
    <row r="9" spans="1:8" ht="14.25" customHeight="1" x14ac:dyDescent="0.25">
      <c r="A9" s="3"/>
      <c r="B9" s="27" t="s">
        <v>7</v>
      </c>
      <c r="C9" s="24">
        <v>976</v>
      </c>
      <c r="D9" s="18" t="s">
        <v>8</v>
      </c>
      <c r="E9" s="18"/>
      <c r="F9" s="24"/>
      <c r="G9" s="79">
        <f>G10+G13</f>
        <v>6267.7</v>
      </c>
    </row>
    <row r="10" spans="1:8" s="60" customFormat="1" ht="25.5" customHeight="1" x14ac:dyDescent="0.2">
      <c r="A10" s="20"/>
      <c r="B10" s="27" t="s">
        <v>9</v>
      </c>
      <c r="C10" s="24">
        <v>976</v>
      </c>
      <c r="D10" s="18" t="s">
        <v>10</v>
      </c>
      <c r="E10" s="18"/>
      <c r="F10" s="24"/>
      <c r="G10" s="79">
        <f t="shared" ref="G10:G11" si="0">G11</f>
        <v>1474.3</v>
      </c>
    </row>
    <row r="11" spans="1:8" ht="15" customHeight="1" x14ac:dyDescent="0.25">
      <c r="A11" s="20"/>
      <c r="B11" s="27" t="s">
        <v>11</v>
      </c>
      <c r="C11" s="24">
        <v>976</v>
      </c>
      <c r="D11" s="18" t="s">
        <v>10</v>
      </c>
      <c r="E11" s="18" t="s">
        <v>12</v>
      </c>
      <c r="F11" s="24"/>
      <c r="G11" s="79">
        <f t="shared" si="0"/>
        <v>1474.3</v>
      </c>
    </row>
    <row r="12" spans="1:8" ht="41.25" customHeight="1" x14ac:dyDescent="0.25">
      <c r="A12" s="3"/>
      <c r="B12" s="28" t="s">
        <v>13</v>
      </c>
      <c r="C12" s="25">
        <v>976</v>
      </c>
      <c r="D12" s="21" t="s">
        <v>10</v>
      </c>
      <c r="E12" s="21" t="s">
        <v>12</v>
      </c>
      <c r="F12" s="25">
        <v>100</v>
      </c>
      <c r="G12" s="22">
        <v>1474.3</v>
      </c>
    </row>
    <row r="13" spans="1:8" s="60" customFormat="1" ht="26.25" customHeight="1" x14ac:dyDescent="0.2">
      <c r="A13" s="73"/>
      <c r="B13" s="27" t="s">
        <v>92</v>
      </c>
      <c r="C13" s="24">
        <v>976</v>
      </c>
      <c r="D13" s="18" t="s">
        <v>14</v>
      </c>
      <c r="E13" s="18"/>
      <c r="F13" s="24"/>
      <c r="G13" s="79">
        <f>G14+G16+G20</f>
        <v>4793.3999999999996</v>
      </c>
    </row>
    <row r="14" spans="1:8" ht="27" customHeight="1" x14ac:dyDescent="0.25">
      <c r="A14" s="3"/>
      <c r="B14" s="27" t="s">
        <v>93</v>
      </c>
      <c r="C14" s="24">
        <v>976</v>
      </c>
      <c r="D14" s="18" t="s">
        <v>14</v>
      </c>
      <c r="E14" s="18" t="s">
        <v>15</v>
      </c>
      <c r="F14" s="24"/>
      <c r="G14" s="79">
        <f>G15</f>
        <v>164.7</v>
      </c>
    </row>
    <row r="15" spans="1:8" ht="42" customHeight="1" x14ac:dyDescent="0.25">
      <c r="A15" s="3"/>
      <c r="B15" s="28" t="s">
        <v>13</v>
      </c>
      <c r="C15" s="25">
        <v>976</v>
      </c>
      <c r="D15" s="21" t="s">
        <v>14</v>
      </c>
      <c r="E15" s="21" t="s">
        <v>15</v>
      </c>
      <c r="F15" s="25">
        <v>100</v>
      </c>
      <c r="G15" s="6">
        <v>164.7</v>
      </c>
    </row>
    <row r="16" spans="1:8" ht="15.75" customHeight="1" x14ac:dyDescent="0.25">
      <c r="A16" s="3"/>
      <c r="B16" s="27" t="s">
        <v>16</v>
      </c>
      <c r="C16" s="47">
        <v>976</v>
      </c>
      <c r="D16" s="18" t="s">
        <v>14</v>
      </c>
      <c r="E16" s="18" t="s">
        <v>17</v>
      </c>
      <c r="F16" s="47"/>
      <c r="G16" s="79">
        <f>G17+G18+G19</f>
        <v>4544.7</v>
      </c>
    </row>
    <row r="17" spans="1:7" ht="41.25" customHeight="1" x14ac:dyDescent="0.25">
      <c r="A17" s="3"/>
      <c r="B17" s="28" t="s">
        <v>13</v>
      </c>
      <c r="C17" s="48">
        <v>976</v>
      </c>
      <c r="D17" s="21" t="s">
        <v>14</v>
      </c>
      <c r="E17" s="21" t="s">
        <v>17</v>
      </c>
      <c r="F17" s="48">
        <v>100</v>
      </c>
      <c r="G17" s="6">
        <v>2921.7</v>
      </c>
    </row>
    <row r="18" spans="1:7" ht="12.75" customHeight="1" x14ac:dyDescent="0.25">
      <c r="A18" s="3"/>
      <c r="B18" s="28" t="s">
        <v>137</v>
      </c>
      <c r="C18" s="25">
        <v>976</v>
      </c>
      <c r="D18" s="21" t="s">
        <v>14</v>
      </c>
      <c r="E18" s="21" t="s">
        <v>17</v>
      </c>
      <c r="F18" s="25">
        <v>200</v>
      </c>
      <c r="G18" s="6">
        <v>1618</v>
      </c>
    </row>
    <row r="19" spans="1:7" s="53" customFormat="1" ht="15.75" customHeight="1" x14ac:dyDescent="0.25">
      <c r="A19" s="49"/>
      <c r="B19" s="29" t="s">
        <v>19</v>
      </c>
      <c r="C19" s="50">
        <v>976</v>
      </c>
      <c r="D19" s="51" t="s">
        <v>14</v>
      </c>
      <c r="E19" s="21" t="s">
        <v>17</v>
      </c>
      <c r="F19" s="52">
        <v>800</v>
      </c>
      <c r="G19" s="83">
        <v>5</v>
      </c>
    </row>
    <row r="20" spans="1:7" ht="26.25" customHeight="1" x14ac:dyDescent="0.25">
      <c r="A20" s="3"/>
      <c r="B20" s="27" t="s">
        <v>20</v>
      </c>
      <c r="C20" s="54">
        <v>976</v>
      </c>
      <c r="D20" s="18" t="s">
        <v>14</v>
      </c>
      <c r="E20" s="18" t="s">
        <v>21</v>
      </c>
      <c r="F20" s="25"/>
      <c r="G20" s="79">
        <f>G21</f>
        <v>84</v>
      </c>
    </row>
    <row r="21" spans="1:7" ht="14.25" customHeight="1" x14ac:dyDescent="0.25">
      <c r="A21" s="3"/>
      <c r="B21" s="29" t="s">
        <v>19</v>
      </c>
      <c r="C21" s="25">
        <v>976</v>
      </c>
      <c r="D21" s="21" t="s">
        <v>14</v>
      </c>
      <c r="E21" s="21" t="s">
        <v>21</v>
      </c>
      <c r="F21" s="25">
        <v>800</v>
      </c>
      <c r="G21" s="6">
        <v>84</v>
      </c>
    </row>
    <row r="22" spans="1:7" ht="31.5" customHeight="1" x14ac:dyDescent="0.25">
      <c r="A22" s="3"/>
      <c r="B22" s="8" t="s">
        <v>94</v>
      </c>
      <c r="C22" s="24">
        <v>992</v>
      </c>
      <c r="D22" s="55"/>
      <c r="E22" s="55"/>
      <c r="F22" s="47"/>
      <c r="G22" s="82">
        <f>G23+G51+G61+G81+G98+G102+G115+G47+G112</f>
        <v>316779.29999999993</v>
      </c>
    </row>
    <row r="23" spans="1:7" ht="15.75" customHeight="1" x14ac:dyDescent="0.25">
      <c r="A23" s="3"/>
      <c r="B23" s="27" t="s">
        <v>7</v>
      </c>
      <c r="C23" s="24">
        <v>992</v>
      </c>
      <c r="D23" s="18" t="s">
        <v>8</v>
      </c>
      <c r="E23" s="18"/>
      <c r="F23" s="24"/>
      <c r="G23" s="81">
        <f>G24+G34+G37</f>
        <v>46139.6</v>
      </c>
    </row>
    <row r="24" spans="1:7" s="60" customFormat="1" ht="26.25" customHeight="1" x14ac:dyDescent="0.2">
      <c r="A24" s="20"/>
      <c r="B24" s="27" t="s">
        <v>95</v>
      </c>
      <c r="C24" s="24">
        <v>992</v>
      </c>
      <c r="D24" s="18" t="s">
        <v>22</v>
      </c>
      <c r="E24" s="18"/>
      <c r="F24" s="24"/>
      <c r="G24" s="79">
        <f>G25+G27+G31</f>
        <v>45289.4</v>
      </c>
    </row>
    <row r="25" spans="1:7" ht="18.75" customHeight="1" x14ac:dyDescent="0.25">
      <c r="A25" s="3"/>
      <c r="B25" s="27" t="s">
        <v>23</v>
      </c>
      <c r="C25" s="24">
        <v>992</v>
      </c>
      <c r="D25" s="18" t="s">
        <v>22</v>
      </c>
      <c r="E25" s="18" t="s">
        <v>24</v>
      </c>
      <c r="F25" s="24"/>
      <c r="G25" s="79">
        <f>G26</f>
        <v>1474.3</v>
      </c>
    </row>
    <row r="26" spans="1:7" s="56" customFormat="1" ht="41.25" customHeight="1" x14ac:dyDescent="0.2">
      <c r="A26" s="3"/>
      <c r="B26" s="28" t="s">
        <v>13</v>
      </c>
      <c r="C26" s="25">
        <v>992</v>
      </c>
      <c r="D26" s="21" t="s">
        <v>22</v>
      </c>
      <c r="E26" s="21" t="s">
        <v>24</v>
      </c>
      <c r="F26" s="25">
        <v>100</v>
      </c>
      <c r="G26" s="22">
        <v>1474.3</v>
      </c>
    </row>
    <row r="27" spans="1:7" ht="16.5" customHeight="1" x14ac:dyDescent="0.25">
      <c r="A27" s="3"/>
      <c r="B27" s="27" t="s">
        <v>25</v>
      </c>
      <c r="C27" s="24">
        <v>992</v>
      </c>
      <c r="D27" s="18" t="s">
        <v>22</v>
      </c>
      <c r="E27" s="18" t="s">
        <v>26</v>
      </c>
      <c r="F27" s="25"/>
      <c r="G27" s="79">
        <f>G28+G29+G30</f>
        <v>39704.9</v>
      </c>
    </row>
    <row r="28" spans="1:7" ht="40.5" customHeight="1" x14ac:dyDescent="0.25">
      <c r="A28" s="3"/>
      <c r="B28" s="28" t="s">
        <v>13</v>
      </c>
      <c r="C28" s="25">
        <v>992</v>
      </c>
      <c r="D28" s="21" t="s">
        <v>22</v>
      </c>
      <c r="E28" s="21" t="s">
        <v>26</v>
      </c>
      <c r="F28" s="25">
        <v>100</v>
      </c>
      <c r="G28" s="84">
        <v>23786.9</v>
      </c>
    </row>
    <row r="29" spans="1:7" ht="16.5" customHeight="1" x14ac:dyDescent="0.25">
      <c r="A29" s="3"/>
      <c r="B29" s="28" t="s">
        <v>137</v>
      </c>
      <c r="C29" s="25">
        <v>992</v>
      </c>
      <c r="D29" s="21" t="s">
        <v>22</v>
      </c>
      <c r="E29" s="21" t="s">
        <v>26</v>
      </c>
      <c r="F29" s="25">
        <v>200</v>
      </c>
      <c r="G29" s="84">
        <v>15888</v>
      </c>
    </row>
    <row r="30" spans="1:7" ht="16.5" customHeight="1" x14ac:dyDescent="0.25">
      <c r="A30" s="3"/>
      <c r="B30" s="29" t="s">
        <v>19</v>
      </c>
      <c r="C30" s="25">
        <v>992</v>
      </c>
      <c r="D30" s="21" t="s">
        <v>22</v>
      </c>
      <c r="E30" s="21" t="s">
        <v>26</v>
      </c>
      <c r="F30" s="25">
        <v>800</v>
      </c>
      <c r="G30" s="84">
        <v>30</v>
      </c>
    </row>
    <row r="31" spans="1:7" s="59" customFormat="1" ht="34.5" customHeight="1" x14ac:dyDescent="0.25">
      <c r="A31" s="3"/>
      <c r="B31" s="30" t="s">
        <v>173</v>
      </c>
      <c r="C31" s="57" t="s">
        <v>2</v>
      </c>
      <c r="D31" s="18" t="s">
        <v>22</v>
      </c>
      <c r="E31" s="18" t="s">
        <v>27</v>
      </c>
      <c r="F31" s="25"/>
      <c r="G31" s="81">
        <f>G32+G33</f>
        <v>4110.2</v>
      </c>
    </row>
    <row r="32" spans="1:7" s="59" customFormat="1" ht="42" customHeight="1" x14ac:dyDescent="0.25">
      <c r="A32" s="3"/>
      <c r="B32" s="28" t="s">
        <v>13</v>
      </c>
      <c r="C32" s="25">
        <v>992</v>
      </c>
      <c r="D32" s="21" t="s">
        <v>22</v>
      </c>
      <c r="E32" s="21" t="s">
        <v>27</v>
      </c>
      <c r="F32" s="25">
        <v>100</v>
      </c>
      <c r="G32" s="84">
        <v>3902.6</v>
      </c>
    </row>
    <row r="33" spans="1:7" s="59" customFormat="1" ht="15" customHeight="1" x14ac:dyDescent="0.25">
      <c r="A33" s="3"/>
      <c r="B33" s="28" t="s">
        <v>137</v>
      </c>
      <c r="C33" s="25">
        <v>992</v>
      </c>
      <c r="D33" s="21" t="s">
        <v>22</v>
      </c>
      <c r="E33" s="21" t="s">
        <v>27</v>
      </c>
      <c r="F33" s="25">
        <v>200</v>
      </c>
      <c r="G33" s="84">
        <v>207.6</v>
      </c>
    </row>
    <row r="34" spans="1:7" s="60" customFormat="1" ht="13.5" customHeight="1" x14ac:dyDescent="0.2">
      <c r="A34" s="20"/>
      <c r="B34" s="27" t="s">
        <v>162</v>
      </c>
      <c r="C34" s="24">
        <v>992</v>
      </c>
      <c r="D34" s="18" t="s">
        <v>28</v>
      </c>
      <c r="E34" s="18"/>
      <c r="F34" s="24"/>
      <c r="G34" s="79">
        <f>G35</f>
        <v>150</v>
      </c>
    </row>
    <row r="35" spans="1:7" s="60" customFormat="1" ht="13.5" customHeight="1" x14ac:dyDescent="0.2">
      <c r="A35" s="20"/>
      <c r="B35" s="27" t="s">
        <v>96</v>
      </c>
      <c r="C35" s="24">
        <v>992</v>
      </c>
      <c r="D35" s="18" t="s">
        <v>28</v>
      </c>
      <c r="E35" s="18" t="s">
        <v>29</v>
      </c>
      <c r="F35" s="24"/>
      <c r="G35" s="79">
        <f t="shared" ref="G35" si="1">G36</f>
        <v>150</v>
      </c>
    </row>
    <row r="36" spans="1:7" ht="13.5" customHeight="1" x14ac:dyDescent="0.25">
      <c r="A36" s="3"/>
      <c r="B36" s="29" t="s">
        <v>19</v>
      </c>
      <c r="C36" s="25">
        <v>992</v>
      </c>
      <c r="D36" s="21" t="s">
        <v>28</v>
      </c>
      <c r="E36" s="21" t="s">
        <v>29</v>
      </c>
      <c r="F36" s="25">
        <v>800</v>
      </c>
      <c r="G36" s="6">
        <v>150</v>
      </c>
    </row>
    <row r="37" spans="1:7" s="60" customFormat="1" ht="15.75" customHeight="1" x14ac:dyDescent="0.2">
      <c r="A37" s="20"/>
      <c r="B37" s="27" t="s">
        <v>164</v>
      </c>
      <c r="C37" s="24">
        <v>992</v>
      </c>
      <c r="D37" s="18" t="s">
        <v>30</v>
      </c>
      <c r="E37" s="18"/>
      <c r="F37" s="24"/>
      <c r="G37" s="79">
        <f>G38+G40+G42+G45</f>
        <v>700.2</v>
      </c>
    </row>
    <row r="38" spans="1:7" ht="24.75" customHeight="1" x14ac:dyDescent="0.25">
      <c r="A38" s="3"/>
      <c r="B38" s="27" t="s">
        <v>31</v>
      </c>
      <c r="C38" s="24">
        <v>992</v>
      </c>
      <c r="D38" s="18" t="s">
        <v>30</v>
      </c>
      <c r="E38" s="18" t="s">
        <v>32</v>
      </c>
      <c r="F38" s="25"/>
      <c r="G38" s="79">
        <f>G39</f>
        <v>190.9</v>
      </c>
    </row>
    <row r="39" spans="1:7" ht="12.75" customHeight="1" x14ac:dyDescent="0.25">
      <c r="A39" s="3"/>
      <c r="B39" s="28" t="s">
        <v>137</v>
      </c>
      <c r="C39" s="25">
        <v>992</v>
      </c>
      <c r="D39" s="21" t="s">
        <v>30</v>
      </c>
      <c r="E39" s="21" t="s">
        <v>32</v>
      </c>
      <c r="F39" s="25">
        <v>200</v>
      </c>
      <c r="G39" s="6">
        <v>190.9</v>
      </c>
    </row>
    <row r="40" spans="1:7" ht="14.25" customHeight="1" x14ac:dyDescent="0.25">
      <c r="A40" s="3"/>
      <c r="B40" s="32" t="s">
        <v>33</v>
      </c>
      <c r="C40" s="24">
        <v>992</v>
      </c>
      <c r="D40" s="18" t="s">
        <v>30</v>
      </c>
      <c r="E40" s="18" t="s">
        <v>34</v>
      </c>
      <c r="F40" s="25"/>
      <c r="G40" s="79">
        <f>G41</f>
        <v>480</v>
      </c>
    </row>
    <row r="41" spans="1:7" ht="15.75" customHeight="1" x14ac:dyDescent="0.25">
      <c r="A41" s="3"/>
      <c r="B41" s="28" t="s">
        <v>137</v>
      </c>
      <c r="C41" s="25">
        <v>992</v>
      </c>
      <c r="D41" s="21" t="s">
        <v>30</v>
      </c>
      <c r="E41" s="21" t="s">
        <v>34</v>
      </c>
      <c r="F41" s="25">
        <v>200</v>
      </c>
      <c r="G41" s="6">
        <v>480</v>
      </c>
    </row>
    <row r="42" spans="1:7" s="14" customFormat="1" ht="30" customHeight="1" x14ac:dyDescent="0.25">
      <c r="A42" s="3"/>
      <c r="B42" s="27" t="s">
        <v>35</v>
      </c>
      <c r="C42" s="18" t="s">
        <v>2</v>
      </c>
      <c r="D42" s="18" t="s">
        <v>30</v>
      </c>
      <c r="E42" s="18" t="s">
        <v>36</v>
      </c>
      <c r="F42" s="21"/>
      <c r="G42" s="19">
        <f>G43</f>
        <v>8.1</v>
      </c>
    </row>
    <row r="43" spans="1:7" s="14" customFormat="1" ht="15.75" customHeight="1" x14ac:dyDescent="0.25">
      <c r="A43" s="3"/>
      <c r="B43" s="31" t="s">
        <v>37</v>
      </c>
      <c r="C43" s="21" t="s">
        <v>2</v>
      </c>
      <c r="D43" s="21" t="s">
        <v>30</v>
      </c>
      <c r="E43" s="21" t="s">
        <v>36</v>
      </c>
      <c r="F43" s="21"/>
      <c r="G43" s="19">
        <f>G44</f>
        <v>8.1</v>
      </c>
    </row>
    <row r="44" spans="1:7" s="14" customFormat="1" ht="13.5" customHeight="1" x14ac:dyDescent="0.25">
      <c r="A44" s="3"/>
      <c r="B44" s="28" t="s">
        <v>137</v>
      </c>
      <c r="C44" s="21" t="s">
        <v>2</v>
      </c>
      <c r="D44" s="21" t="s">
        <v>30</v>
      </c>
      <c r="E44" s="21" t="s">
        <v>36</v>
      </c>
      <c r="F44" s="21" t="s">
        <v>18</v>
      </c>
      <c r="G44" s="22">
        <v>8.1</v>
      </c>
    </row>
    <row r="45" spans="1:7" s="14" customFormat="1" ht="13.5" customHeight="1" x14ac:dyDescent="0.25">
      <c r="A45" s="3"/>
      <c r="B45" s="27" t="s">
        <v>189</v>
      </c>
      <c r="C45" s="18" t="s">
        <v>2</v>
      </c>
      <c r="D45" s="18" t="s">
        <v>30</v>
      </c>
      <c r="E45" s="18" t="s">
        <v>188</v>
      </c>
      <c r="F45" s="18"/>
      <c r="G45" s="19">
        <f>G46</f>
        <v>21.2</v>
      </c>
    </row>
    <row r="46" spans="1:7" s="14" customFormat="1" ht="13.5" customHeight="1" x14ac:dyDescent="0.25">
      <c r="A46" s="3"/>
      <c r="B46" s="28" t="s">
        <v>137</v>
      </c>
      <c r="C46" s="21" t="s">
        <v>2</v>
      </c>
      <c r="D46" s="21" t="s">
        <v>30</v>
      </c>
      <c r="E46" s="21" t="s">
        <v>188</v>
      </c>
      <c r="F46" s="21" t="s">
        <v>18</v>
      </c>
      <c r="G46" s="22">
        <v>21.2</v>
      </c>
    </row>
    <row r="47" spans="1:7" s="14" customFormat="1" ht="16.5" customHeight="1" x14ac:dyDescent="0.25">
      <c r="A47" s="3"/>
      <c r="B47" s="27" t="s">
        <v>38</v>
      </c>
      <c r="C47" s="24">
        <v>992</v>
      </c>
      <c r="D47" s="18" t="s">
        <v>39</v>
      </c>
      <c r="E47" s="18"/>
      <c r="F47" s="24"/>
      <c r="G47" s="79">
        <f t="shared" ref="G47:G49" si="2">G48</f>
        <v>226.1</v>
      </c>
    </row>
    <row r="48" spans="1:7" s="23" customFormat="1" ht="27.75" customHeight="1" x14ac:dyDescent="0.25">
      <c r="A48" s="20"/>
      <c r="B48" s="106" t="s">
        <v>171</v>
      </c>
      <c r="C48" s="24">
        <v>992</v>
      </c>
      <c r="D48" s="18" t="s">
        <v>172</v>
      </c>
      <c r="E48" s="18"/>
      <c r="F48" s="24"/>
      <c r="G48" s="79">
        <f t="shared" si="2"/>
        <v>226.1</v>
      </c>
    </row>
    <row r="49" spans="1:7" ht="26.25" customHeight="1" x14ac:dyDescent="0.25">
      <c r="A49" s="3"/>
      <c r="B49" s="27" t="s">
        <v>97</v>
      </c>
      <c r="C49" s="24">
        <v>992</v>
      </c>
      <c r="D49" s="18" t="s">
        <v>172</v>
      </c>
      <c r="E49" s="18" t="s">
        <v>40</v>
      </c>
      <c r="F49" s="25"/>
      <c r="G49" s="79">
        <f t="shared" si="2"/>
        <v>226.1</v>
      </c>
    </row>
    <row r="50" spans="1:7" ht="14.25" customHeight="1" x14ac:dyDescent="0.25">
      <c r="A50" s="3"/>
      <c r="B50" s="28" t="s">
        <v>137</v>
      </c>
      <c r="C50" s="25">
        <v>992</v>
      </c>
      <c r="D50" s="21" t="s">
        <v>172</v>
      </c>
      <c r="E50" s="21" t="s">
        <v>40</v>
      </c>
      <c r="F50" s="25">
        <v>200</v>
      </c>
      <c r="G50" s="6">
        <v>226.1</v>
      </c>
    </row>
    <row r="51" spans="1:7" s="60" customFormat="1" ht="14.25" customHeight="1" x14ac:dyDescent="0.2">
      <c r="A51" s="20"/>
      <c r="B51" s="27" t="s">
        <v>41</v>
      </c>
      <c r="C51" s="24">
        <v>992</v>
      </c>
      <c r="D51" s="18" t="s">
        <v>42</v>
      </c>
      <c r="E51" s="18"/>
      <c r="F51" s="25"/>
      <c r="G51" s="79">
        <f>G55+G52+G58</f>
        <v>36732.700000000004</v>
      </c>
    </row>
    <row r="52" spans="1:7" s="60" customFormat="1" ht="14.25" customHeight="1" x14ac:dyDescent="0.2">
      <c r="A52" s="20"/>
      <c r="B52" s="27" t="s">
        <v>140</v>
      </c>
      <c r="C52" s="24">
        <v>992</v>
      </c>
      <c r="D52" s="18" t="s">
        <v>141</v>
      </c>
      <c r="E52" s="18" t="s">
        <v>142</v>
      </c>
      <c r="F52" s="24"/>
      <c r="G52" s="79">
        <f>G53</f>
        <v>1913.5</v>
      </c>
    </row>
    <row r="53" spans="1:7" s="60" customFormat="1" ht="14.25" customHeight="1" x14ac:dyDescent="0.2">
      <c r="A53" s="20"/>
      <c r="B53" s="28" t="s">
        <v>143</v>
      </c>
      <c r="C53" s="25">
        <v>992</v>
      </c>
      <c r="D53" s="21" t="s">
        <v>141</v>
      </c>
      <c r="E53" s="21" t="s">
        <v>142</v>
      </c>
      <c r="F53" s="25"/>
      <c r="G53" s="6">
        <f>G54</f>
        <v>1913.5</v>
      </c>
    </row>
    <row r="54" spans="1:7" s="60" customFormat="1" ht="14.25" customHeight="1" x14ac:dyDescent="0.2">
      <c r="A54" s="20"/>
      <c r="B54" s="28" t="s">
        <v>137</v>
      </c>
      <c r="C54" s="25">
        <v>992</v>
      </c>
      <c r="D54" s="21" t="s">
        <v>141</v>
      </c>
      <c r="E54" s="21" t="s">
        <v>142</v>
      </c>
      <c r="F54" s="25">
        <v>200</v>
      </c>
      <c r="G54" s="6">
        <v>1913.5</v>
      </c>
    </row>
    <row r="55" spans="1:7" s="60" customFormat="1" ht="13.5" customHeight="1" x14ac:dyDescent="0.2">
      <c r="A55" s="20"/>
      <c r="B55" s="27" t="s">
        <v>43</v>
      </c>
      <c r="C55" s="24">
        <v>992</v>
      </c>
      <c r="D55" s="18" t="s">
        <v>44</v>
      </c>
      <c r="E55" s="18"/>
      <c r="F55" s="24"/>
      <c r="G55" s="79">
        <f>G56</f>
        <v>34813.9</v>
      </c>
    </row>
    <row r="56" spans="1:7" s="60" customFormat="1" ht="30" customHeight="1" x14ac:dyDescent="0.2">
      <c r="A56" s="20"/>
      <c r="B56" s="33" t="s">
        <v>117</v>
      </c>
      <c r="C56" s="24">
        <v>992</v>
      </c>
      <c r="D56" s="18" t="s">
        <v>44</v>
      </c>
      <c r="E56" s="18" t="s">
        <v>45</v>
      </c>
      <c r="F56" s="24"/>
      <c r="G56" s="79">
        <f>G57</f>
        <v>34813.9</v>
      </c>
    </row>
    <row r="57" spans="1:7" ht="17.25" customHeight="1" x14ac:dyDescent="0.25">
      <c r="A57" s="3"/>
      <c r="B57" s="28" t="s">
        <v>137</v>
      </c>
      <c r="C57" s="25">
        <v>992</v>
      </c>
      <c r="D57" s="21" t="s">
        <v>44</v>
      </c>
      <c r="E57" s="21" t="s">
        <v>45</v>
      </c>
      <c r="F57" s="25">
        <v>200</v>
      </c>
      <c r="G57" s="6">
        <v>34813.9</v>
      </c>
    </row>
    <row r="58" spans="1:7" ht="17.25" customHeight="1" x14ac:dyDescent="0.25">
      <c r="A58" s="3"/>
      <c r="B58" s="130" t="s">
        <v>183</v>
      </c>
      <c r="C58" s="54">
        <v>992</v>
      </c>
      <c r="D58" s="18" t="s">
        <v>184</v>
      </c>
      <c r="E58" s="18"/>
      <c r="F58" s="54"/>
      <c r="G58" s="79">
        <f>G59</f>
        <v>5.3</v>
      </c>
    </row>
    <row r="59" spans="1:7" ht="17.25" customHeight="1" x14ac:dyDescent="0.25">
      <c r="A59" s="3"/>
      <c r="B59" s="76" t="s">
        <v>187</v>
      </c>
      <c r="C59" s="54">
        <v>992</v>
      </c>
      <c r="D59" s="18" t="s">
        <v>184</v>
      </c>
      <c r="E59" s="18" t="s">
        <v>185</v>
      </c>
      <c r="F59" s="54"/>
      <c r="G59" s="79">
        <f>G60</f>
        <v>5.3</v>
      </c>
    </row>
    <row r="60" spans="1:7" ht="17.25" customHeight="1" x14ac:dyDescent="0.25">
      <c r="A60" s="3"/>
      <c r="B60" s="131" t="s">
        <v>186</v>
      </c>
      <c r="C60" s="132">
        <v>992</v>
      </c>
      <c r="D60" s="21" t="s">
        <v>184</v>
      </c>
      <c r="E60" s="21" t="s">
        <v>185</v>
      </c>
      <c r="F60" s="132">
        <v>200</v>
      </c>
      <c r="G60" s="6">
        <v>5.3</v>
      </c>
    </row>
    <row r="61" spans="1:7" s="59" customFormat="1" ht="12.75" customHeight="1" x14ac:dyDescent="0.25">
      <c r="A61" s="3"/>
      <c r="B61" s="27" t="s">
        <v>46</v>
      </c>
      <c r="C61" s="24">
        <v>992</v>
      </c>
      <c r="D61" s="18" t="s">
        <v>47</v>
      </c>
      <c r="E61" s="61"/>
      <c r="F61" s="24"/>
      <c r="G61" s="79">
        <f>G65+G62</f>
        <v>194006.59999999995</v>
      </c>
    </row>
    <row r="62" spans="1:7" s="58" customFormat="1" ht="15.75" customHeight="1" x14ac:dyDescent="0.25">
      <c r="A62" s="4"/>
      <c r="B62" s="75" t="s">
        <v>131</v>
      </c>
      <c r="C62" s="24">
        <v>992</v>
      </c>
      <c r="D62" s="24" t="s">
        <v>132</v>
      </c>
      <c r="E62" s="18"/>
      <c r="F62" s="18"/>
      <c r="G62" s="19">
        <f>G63</f>
        <v>3028.3</v>
      </c>
    </row>
    <row r="63" spans="1:7" s="58" customFormat="1" ht="15.75" customHeight="1" x14ac:dyDescent="0.25">
      <c r="A63" s="4"/>
      <c r="B63" s="75" t="s">
        <v>133</v>
      </c>
      <c r="C63" s="24">
        <v>992</v>
      </c>
      <c r="D63" s="24" t="s">
        <v>132</v>
      </c>
      <c r="E63" s="18" t="s">
        <v>134</v>
      </c>
      <c r="F63" s="18"/>
      <c r="G63" s="19">
        <f>G64</f>
        <v>3028.3</v>
      </c>
    </row>
    <row r="64" spans="1:7" s="58" customFormat="1" ht="15.75" customHeight="1" x14ac:dyDescent="0.25">
      <c r="A64" s="4"/>
      <c r="B64" s="28" t="s">
        <v>137</v>
      </c>
      <c r="C64" s="25">
        <v>992</v>
      </c>
      <c r="D64" s="25" t="s">
        <v>132</v>
      </c>
      <c r="E64" s="21" t="s">
        <v>134</v>
      </c>
      <c r="F64" s="21" t="s">
        <v>18</v>
      </c>
      <c r="G64" s="22">
        <v>3028.3</v>
      </c>
    </row>
    <row r="65" spans="1:7" s="74" customFormat="1" ht="15.75" customHeight="1" x14ac:dyDescent="0.2">
      <c r="A65" s="20"/>
      <c r="B65" s="33" t="s">
        <v>48</v>
      </c>
      <c r="C65" s="24">
        <v>992</v>
      </c>
      <c r="D65" s="18" t="s">
        <v>49</v>
      </c>
      <c r="E65" s="18"/>
      <c r="F65" s="24"/>
      <c r="G65" s="79">
        <f>G66+G68+G77+G70+G75+G73+G79</f>
        <v>190978.29999999996</v>
      </c>
    </row>
    <row r="66" spans="1:7" s="59" customFormat="1" ht="27" customHeight="1" x14ac:dyDescent="0.25">
      <c r="A66" s="3"/>
      <c r="B66" s="27" t="s">
        <v>192</v>
      </c>
      <c r="C66" s="24">
        <v>992</v>
      </c>
      <c r="D66" s="18" t="s">
        <v>49</v>
      </c>
      <c r="E66" s="18" t="s">
        <v>120</v>
      </c>
      <c r="F66" s="25"/>
      <c r="G66" s="79">
        <f>G67</f>
        <v>12513.8</v>
      </c>
    </row>
    <row r="67" spans="1:7" ht="16.5" customHeight="1" x14ac:dyDescent="0.25">
      <c r="A67" s="3"/>
      <c r="B67" s="28" t="s">
        <v>137</v>
      </c>
      <c r="C67" s="25">
        <v>992</v>
      </c>
      <c r="D67" s="21" t="s">
        <v>49</v>
      </c>
      <c r="E67" s="21" t="s">
        <v>120</v>
      </c>
      <c r="F67" s="25">
        <v>200</v>
      </c>
      <c r="G67" s="6">
        <v>12513.8</v>
      </c>
    </row>
    <row r="68" spans="1:7" ht="43.5" customHeight="1" x14ac:dyDescent="0.25">
      <c r="A68" s="3"/>
      <c r="B68" s="27" t="s">
        <v>193</v>
      </c>
      <c r="C68" s="24">
        <v>992</v>
      </c>
      <c r="D68" s="18" t="s">
        <v>49</v>
      </c>
      <c r="E68" s="18" t="s">
        <v>121</v>
      </c>
      <c r="F68" s="25"/>
      <c r="G68" s="79">
        <f>G69</f>
        <v>28013.7</v>
      </c>
    </row>
    <row r="69" spans="1:7" ht="15.75" customHeight="1" x14ac:dyDescent="0.25">
      <c r="A69" s="3"/>
      <c r="B69" s="28" t="s">
        <v>137</v>
      </c>
      <c r="C69" s="25">
        <v>992</v>
      </c>
      <c r="D69" s="21" t="s">
        <v>49</v>
      </c>
      <c r="E69" s="21" t="s">
        <v>121</v>
      </c>
      <c r="F69" s="21" t="s">
        <v>18</v>
      </c>
      <c r="G69" s="7">
        <v>28013.7</v>
      </c>
    </row>
    <row r="70" spans="1:7" s="59" customFormat="1" ht="28.5" customHeight="1" x14ac:dyDescent="0.25">
      <c r="A70" s="3"/>
      <c r="B70" s="27" t="s">
        <v>194</v>
      </c>
      <c r="C70" s="24">
        <v>992</v>
      </c>
      <c r="D70" s="18" t="s">
        <v>49</v>
      </c>
      <c r="E70" s="18" t="s">
        <v>122</v>
      </c>
      <c r="F70" s="24"/>
      <c r="G70" s="79">
        <f>G71+G72</f>
        <v>118515.59999999999</v>
      </c>
    </row>
    <row r="71" spans="1:7" s="59" customFormat="1" ht="12.75" customHeight="1" x14ac:dyDescent="0.25">
      <c r="A71" s="3"/>
      <c r="B71" s="28" t="s">
        <v>137</v>
      </c>
      <c r="C71" s="25">
        <v>992</v>
      </c>
      <c r="D71" s="21" t="s">
        <v>49</v>
      </c>
      <c r="E71" s="21" t="s">
        <v>122</v>
      </c>
      <c r="F71" s="25">
        <v>200</v>
      </c>
      <c r="G71" s="7">
        <v>114885.9</v>
      </c>
    </row>
    <row r="72" spans="1:7" s="59" customFormat="1" ht="12.75" customHeight="1" x14ac:dyDescent="0.25">
      <c r="A72" s="3"/>
      <c r="B72" s="28" t="s">
        <v>19</v>
      </c>
      <c r="C72" s="25">
        <v>992</v>
      </c>
      <c r="D72" s="21" t="s">
        <v>49</v>
      </c>
      <c r="E72" s="21" t="s">
        <v>122</v>
      </c>
      <c r="F72" s="25">
        <v>800</v>
      </c>
      <c r="G72" s="7">
        <v>3629.7</v>
      </c>
    </row>
    <row r="73" spans="1:7" s="56" customFormat="1" ht="27" customHeight="1" x14ac:dyDescent="0.2">
      <c r="A73" s="3"/>
      <c r="B73" s="27" t="s">
        <v>118</v>
      </c>
      <c r="C73" s="24">
        <v>992</v>
      </c>
      <c r="D73" s="18" t="s">
        <v>49</v>
      </c>
      <c r="E73" s="18" t="s">
        <v>123</v>
      </c>
      <c r="F73" s="24"/>
      <c r="G73" s="79">
        <f>G74</f>
        <v>26738.9</v>
      </c>
    </row>
    <row r="74" spans="1:7" ht="15" customHeight="1" x14ac:dyDescent="0.25">
      <c r="A74" s="3"/>
      <c r="B74" s="28" t="s">
        <v>137</v>
      </c>
      <c r="C74" s="25">
        <v>992</v>
      </c>
      <c r="D74" s="21" t="s">
        <v>49</v>
      </c>
      <c r="E74" s="21" t="s">
        <v>123</v>
      </c>
      <c r="F74" s="25">
        <v>200</v>
      </c>
      <c r="G74" s="6">
        <v>26738.9</v>
      </c>
    </row>
    <row r="75" spans="1:7" ht="15" customHeight="1" x14ac:dyDescent="0.25">
      <c r="A75" s="3"/>
      <c r="B75" s="37" t="s">
        <v>85</v>
      </c>
      <c r="C75" s="24">
        <v>992</v>
      </c>
      <c r="D75" s="18" t="s">
        <v>49</v>
      </c>
      <c r="E75" s="18" t="s">
        <v>124</v>
      </c>
      <c r="F75" s="24"/>
      <c r="G75" s="79">
        <f>G76</f>
        <v>2972.8</v>
      </c>
    </row>
    <row r="76" spans="1:7" ht="15" customHeight="1" x14ac:dyDescent="0.25">
      <c r="A76" s="3"/>
      <c r="B76" s="28" t="s">
        <v>137</v>
      </c>
      <c r="C76" s="25">
        <v>992</v>
      </c>
      <c r="D76" s="21" t="s">
        <v>49</v>
      </c>
      <c r="E76" s="21" t="s">
        <v>124</v>
      </c>
      <c r="F76" s="25">
        <v>200</v>
      </c>
      <c r="G76" s="6">
        <v>2972.8</v>
      </c>
    </row>
    <row r="77" spans="1:7" ht="17.25" customHeight="1" x14ac:dyDescent="0.25">
      <c r="A77" s="3"/>
      <c r="B77" s="27" t="s">
        <v>50</v>
      </c>
      <c r="C77" s="24">
        <v>992</v>
      </c>
      <c r="D77" s="18" t="s">
        <v>49</v>
      </c>
      <c r="E77" s="18" t="s">
        <v>125</v>
      </c>
      <c r="F77" s="25"/>
      <c r="G77" s="26">
        <f>G78</f>
        <v>1715.5</v>
      </c>
    </row>
    <row r="78" spans="1:7" ht="13.5" customHeight="1" x14ac:dyDescent="0.25">
      <c r="A78" s="3"/>
      <c r="B78" s="28" t="s">
        <v>137</v>
      </c>
      <c r="C78" s="25">
        <v>992</v>
      </c>
      <c r="D78" s="21" t="s">
        <v>49</v>
      </c>
      <c r="E78" s="21" t="s">
        <v>125</v>
      </c>
      <c r="F78" s="25">
        <v>200</v>
      </c>
      <c r="G78" s="6">
        <v>1715.5</v>
      </c>
    </row>
    <row r="79" spans="1:7" s="59" customFormat="1" ht="28.5" customHeight="1" x14ac:dyDescent="0.25">
      <c r="A79" s="3"/>
      <c r="B79" s="27" t="s">
        <v>136</v>
      </c>
      <c r="C79" s="24">
        <v>992</v>
      </c>
      <c r="D79" s="18" t="s">
        <v>49</v>
      </c>
      <c r="E79" s="18" t="s">
        <v>135</v>
      </c>
      <c r="F79" s="18"/>
      <c r="G79" s="26">
        <f>G80</f>
        <v>508</v>
      </c>
    </row>
    <row r="80" spans="1:7" s="59" customFormat="1" ht="18" customHeight="1" x14ac:dyDescent="0.25">
      <c r="A80" s="3"/>
      <c r="B80" s="28" t="s">
        <v>137</v>
      </c>
      <c r="C80" s="25">
        <v>992</v>
      </c>
      <c r="D80" s="21" t="s">
        <v>49</v>
      </c>
      <c r="E80" s="21" t="s">
        <v>135</v>
      </c>
      <c r="F80" s="21" t="s">
        <v>18</v>
      </c>
      <c r="G80" s="7">
        <v>508</v>
      </c>
    </row>
    <row r="81" spans="1:7" ht="14.25" customHeight="1" x14ac:dyDescent="0.25">
      <c r="A81" s="3"/>
      <c r="B81" s="33" t="s">
        <v>51</v>
      </c>
      <c r="C81" s="24">
        <v>992</v>
      </c>
      <c r="D81" s="18" t="s">
        <v>52</v>
      </c>
      <c r="E81" s="18"/>
      <c r="F81" s="24"/>
      <c r="G81" s="79">
        <f>G85+G82</f>
        <v>1076.8999999999999</v>
      </c>
    </row>
    <row r="82" spans="1:7" s="60" customFormat="1" ht="15.75" customHeight="1" x14ac:dyDescent="0.2">
      <c r="A82" s="20"/>
      <c r="B82" s="27" t="s">
        <v>53</v>
      </c>
      <c r="C82" s="24">
        <v>992</v>
      </c>
      <c r="D82" s="18" t="s">
        <v>54</v>
      </c>
      <c r="E82" s="18"/>
      <c r="F82" s="24"/>
      <c r="G82" s="79">
        <f t="shared" ref="G82:G83" si="3">G83</f>
        <v>119.9</v>
      </c>
    </row>
    <row r="83" spans="1:7" ht="39.75" customHeight="1" x14ac:dyDescent="0.25">
      <c r="A83" s="3"/>
      <c r="B83" s="27" t="s">
        <v>55</v>
      </c>
      <c r="C83" s="24">
        <v>992</v>
      </c>
      <c r="D83" s="18" t="s">
        <v>54</v>
      </c>
      <c r="E83" s="18" t="s">
        <v>56</v>
      </c>
      <c r="F83" s="24"/>
      <c r="G83" s="79">
        <f t="shared" si="3"/>
        <v>119.9</v>
      </c>
    </row>
    <row r="84" spans="1:7" ht="13.5" customHeight="1" x14ac:dyDescent="0.25">
      <c r="A84" s="3"/>
      <c r="B84" s="28" t="s">
        <v>137</v>
      </c>
      <c r="C84" s="25">
        <v>992</v>
      </c>
      <c r="D84" s="21" t="s">
        <v>54</v>
      </c>
      <c r="E84" s="21" t="s">
        <v>56</v>
      </c>
      <c r="F84" s="25">
        <v>200</v>
      </c>
      <c r="G84" s="6">
        <v>119.9</v>
      </c>
    </row>
    <row r="85" spans="1:7" ht="17.25" customHeight="1" x14ac:dyDescent="0.25">
      <c r="A85" s="3"/>
      <c r="B85" s="27" t="s">
        <v>166</v>
      </c>
      <c r="C85" s="24">
        <v>992</v>
      </c>
      <c r="D85" s="18" t="s">
        <v>57</v>
      </c>
      <c r="E85" s="18"/>
      <c r="F85" s="24"/>
      <c r="G85" s="79">
        <f>G90+G96+G94+G88+G92+G86</f>
        <v>956.99999999999989</v>
      </c>
    </row>
    <row r="86" spans="1:7" ht="30.75" customHeight="1" x14ac:dyDescent="0.25">
      <c r="A86" s="3"/>
      <c r="B86" s="27" t="s">
        <v>138</v>
      </c>
      <c r="C86" s="24">
        <v>992</v>
      </c>
      <c r="D86" s="18" t="s">
        <v>57</v>
      </c>
      <c r="E86" s="18" t="s">
        <v>139</v>
      </c>
      <c r="F86" s="24"/>
      <c r="G86" s="79">
        <f>G87</f>
        <v>310</v>
      </c>
    </row>
    <row r="87" spans="1:7" ht="17.25" customHeight="1" x14ac:dyDescent="0.25">
      <c r="A87" s="3"/>
      <c r="B87" s="28" t="s">
        <v>137</v>
      </c>
      <c r="C87" s="25">
        <v>992</v>
      </c>
      <c r="D87" s="21" t="s">
        <v>57</v>
      </c>
      <c r="E87" s="21" t="s">
        <v>139</v>
      </c>
      <c r="F87" s="25">
        <v>200</v>
      </c>
      <c r="G87" s="6">
        <v>310</v>
      </c>
    </row>
    <row r="88" spans="1:7" ht="27" customHeight="1" x14ac:dyDescent="0.25">
      <c r="A88" s="3"/>
      <c r="B88" s="27" t="s">
        <v>58</v>
      </c>
      <c r="C88" s="24">
        <v>992</v>
      </c>
      <c r="D88" s="18" t="s">
        <v>57</v>
      </c>
      <c r="E88" s="18" t="s">
        <v>126</v>
      </c>
      <c r="F88" s="21"/>
      <c r="G88" s="79">
        <f>G89</f>
        <v>24.9</v>
      </c>
    </row>
    <row r="89" spans="1:7" ht="17.25" customHeight="1" x14ac:dyDescent="0.25">
      <c r="A89" s="3"/>
      <c r="B89" s="28" t="s">
        <v>137</v>
      </c>
      <c r="C89" s="24">
        <v>992</v>
      </c>
      <c r="D89" s="21" t="s">
        <v>57</v>
      </c>
      <c r="E89" s="21" t="s">
        <v>126</v>
      </c>
      <c r="F89" s="21" t="s">
        <v>18</v>
      </c>
      <c r="G89" s="22">
        <v>24.9</v>
      </c>
    </row>
    <row r="90" spans="1:7" ht="27.75" customHeight="1" x14ac:dyDescent="0.25">
      <c r="A90" s="3"/>
      <c r="B90" s="27" t="s">
        <v>59</v>
      </c>
      <c r="C90" s="24">
        <v>992</v>
      </c>
      <c r="D90" s="18" t="s">
        <v>57</v>
      </c>
      <c r="E90" s="18" t="s">
        <v>127</v>
      </c>
      <c r="F90" s="24"/>
      <c r="G90" s="79">
        <f>G91</f>
        <v>160.19999999999999</v>
      </c>
    </row>
    <row r="91" spans="1:7" ht="18.75" customHeight="1" x14ac:dyDescent="0.25">
      <c r="A91" s="3"/>
      <c r="B91" s="28" t="s">
        <v>137</v>
      </c>
      <c r="C91" s="25">
        <v>992</v>
      </c>
      <c r="D91" s="21" t="s">
        <v>57</v>
      </c>
      <c r="E91" s="21" t="s">
        <v>127</v>
      </c>
      <c r="F91" s="25">
        <v>200</v>
      </c>
      <c r="G91" s="6">
        <v>160.19999999999999</v>
      </c>
    </row>
    <row r="92" spans="1:7" s="59" customFormat="1" ht="18" customHeight="1" x14ac:dyDescent="0.25">
      <c r="A92" s="3"/>
      <c r="B92" s="27" t="s">
        <v>60</v>
      </c>
      <c r="C92" s="24">
        <v>992</v>
      </c>
      <c r="D92" s="18" t="s">
        <v>57</v>
      </c>
      <c r="E92" s="18" t="s">
        <v>128</v>
      </c>
      <c r="F92" s="25"/>
      <c r="G92" s="79">
        <f>G93</f>
        <v>49.6</v>
      </c>
    </row>
    <row r="93" spans="1:7" ht="15" customHeight="1" x14ac:dyDescent="0.25">
      <c r="A93" s="3"/>
      <c r="B93" s="28" t="s">
        <v>137</v>
      </c>
      <c r="C93" s="25">
        <v>992</v>
      </c>
      <c r="D93" s="21" t="s">
        <v>57</v>
      </c>
      <c r="E93" s="21" t="s">
        <v>128</v>
      </c>
      <c r="F93" s="25">
        <v>200</v>
      </c>
      <c r="G93" s="6">
        <v>49.6</v>
      </c>
    </row>
    <row r="94" spans="1:7" ht="27.75" customHeight="1" x14ac:dyDescent="0.25">
      <c r="A94" s="3"/>
      <c r="B94" s="27" t="s">
        <v>61</v>
      </c>
      <c r="C94" s="24">
        <v>992</v>
      </c>
      <c r="D94" s="18" t="s">
        <v>57</v>
      </c>
      <c r="E94" s="18" t="s">
        <v>129</v>
      </c>
      <c r="F94" s="25"/>
      <c r="G94" s="79">
        <f>G95</f>
        <v>49.9</v>
      </c>
    </row>
    <row r="95" spans="1:7" ht="15" customHeight="1" x14ac:dyDescent="0.25">
      <c r="A95" s="3"/>
      <c r="B95" s="28" t="s">
        <v>137</v>
      </c>
      <c r="C95" s="25">
        <v>992</v>
      </c>
      <c r="D95" s="18" t="s">
        <v>57</v>
      </c>
      <c r="E95" s="71">
        <v>4314000521</v>
      </c>
      <c r="F95" s="25">
        <v>200</v>
      </c>
      <c r="G95" s="6">
        <v>49.9</v>
      </c>
    </row>
    <row r="96" spans="1:7" ht="39" customHeight="1" x14ac:dyDescent="0.25">
      <c r="A96" s="3"/>
      <c r="B96" s="27" t="s">
        <v>62</v>
      </c>
      <c r="C96" s="24">
        <v>992</v>
      </c>
      <c r="D96" s="18" t="s">
        <v>57</v>
      </c>
      <c r="E96" s="18" t="s">
        <v>130</v>
      </c>
      <c r="F96" s="24"/>
      <c r="G96" s="79">
        <f>G97</f>
        <v>362.4</v>
      </c>
    </row>
    <row r="97" spans="1:7" s="60" customFormat="1" ht="15" customHeight="1" x14ac:dyDescent="0.2">
      <c r="A97" s="20"/>
      <c r="B97" s="28" t="s">
        <v>137</v>
      </c>
      <c r="C97" s="25">
        <v>992</v>
      </c>
      <c r="D97" s="21" t="s">
        <v>57</v>
      </c>
      <c r="E97" s="21" t="s">
        <v>130</v>
      </c>
      <c r="F97" s="25">
        <v>200</v>
      </c>
      <c r="G97" s="6">
        <v>362.4</v>
      </c>
    </row>
    <row r="98" spans="1:7" ht="15" customHeight="1" x14ac:dyDescent="0.25">
      <c r="A98" s="3"/>
      <c r="B98" s="27" t="s">
        <v>63</v>
      </c>
      <c r="C98" s="24">
        <v>992</v>
      </c>
      <c r="D98" s="18" t="s">
        <v>64</v>
      </c>
      <c r="E98" s="18"/>
      <c r="F98" s="24"/>
      <c r="G98" s="79">
        <f t="shared" ref="G98:G100" si="4">G99</f>
        <v>7877.5</v>
      </c>
    </row>
    <row r="99" spans="1:7" s="60" customFormat="1" ht="14.25" x14ac:dyDescent="0.2">
      <c r="A99" s="20"/>
      <c r="B99" s="27" t="s">
        <v>65</v>
      </c>
      <c r="C99" s="24">
        <v>992</v>
      </c>
      <c r="D99" s="18" t="s">
        <v>66</v>
      </c>
      <c r="E99" s="18"/>
      <c r="F99" s="24"/>
      <c r="G99" s="79">
        <f t="shared" si="4"/>
        <v>7877.5</v>
      </c>
    </row>
    <row r="100" spans="1:7" ht="27" customHeight="1" x14ac:dyDescent="0.25">
      <c r="A100" s="3"/>
      <c r="B100" s="27" t="s">
        <v>67</v>
      </c>
      <c r="C100" s="24">
        <v>992</v>
      </c>
      <c r="D100" s="18" t="s">
        <v>66</v>
      </c>
      <c r="E100" s="18" t="s">
        <v>68</v>
      </c>
      <c r="F100" s="25"/>
      <c r="G100" s="79">
        <f t="shared" si="4"/>
        <v>7877.5</v>
      </c>
    </row>
    <row r="101" spans="1:7" s="60" customFormat="1" ht="16.5" customHeight="1" x14ac:dyDescent="0.2">
      <c r="A101" s="20"/>
      <c r="B101" s="28" t="s">
        <v>137</v>
      </c>
      <c r="C101" s="25">
        <v>992</v>
      </c>
      <c r="D101" s="21" t="s">
        <v>66</v>
      </c>
      <c r="E101" s="21" t="s">
        <v>68</v>
      </c>
      <c r="F101" s="25">
        <v>200</v>
      </c>
      <c r="G101" s="6">
        <v>7877.5</v>
      </c>
    </row>
    <row r="102" spans="1:7" x14ac:dyDescent="0.25">
      <c r="A102" s="3"/>
      <c r="B102" s="27" t="s">
        <v>69</v>
      </c>
      <c r="C102" s="24">
        <v>992</v>
      </c>
      <c r="D102" s="18" t="s">
        <v>70</v>
      </c>
      <c r="E102" s="21"/>
      <c r="F102" s="25"/>
      <c r="G102" s="79">
        <f>G103+G107</f>
        <v>27048.799999999999</v>
      </c>
    </row>
    <row r="103" spans="1:7" s="60" customFormat="1" ht="13.5" customHeight="1" x14ac:dyDescent="0.2">
      <c r="A103" s="20"/>
      <c r="B103" s="27" t="s">
        <v>71</v>
      </c>
      <c r="C103" s="24">
        <v>992</v>
      </c>
      <c r="D103" s="18" t="s">
        <v>72</v>
      </c>
      <c r="E103" s="18"/>
      <c r="F103" s="24"/>
      <c r="G103" s="79">
        <f t="shared" ref="G103:G105" si="5">G104</f>
        <v>1421.8</v>
      </c>
    </row>
    <row r="104" spans="1:7" ht="28.5" customHeight="1" x14ac:dyDescent="0.25">
      <c r="A104" s="3"/>
      <c r="B104" s="27" t="s">
        <v>119</v>
      </c>
      <c r="C104" s="24">
        <v>992</v>
      </c>
      <c r="D104" s="18" t="s">
        <v>72</v>
      </c>
      <c r="E104" s="18" t="s">
        <v>73</v>
      </c>
      <c r="F104" s="24"/>
      <c r="G104" s="79">
        <f t="shared" si="5"/>
        <v>1421.8</v>
      </c>
    </row>
    <row r="105" spans="1:7" ht="15" customHeight="1" x14ac:dyDescent="0.25">
      <c r="A105" s="3"/>
      <c r="B105" s="28" t="s">
        <v>74</v>
      </c>
      <c r="C105" s="25">
        <v>992</v>
      </c>
      <c r="D105" s="21" t="s">
        <v>72</v>
      </c>
      <c r="E105" s="21" t="s">
        <v>73</v>
      </c>
      <c r="F105" s="25"/>
      <c r="G105" s="6">
        <f t="shared" si="5"/>
        <v>1421.8</v>
      </c>
    </row>
    <row r="106" spans="1:7" ht="13.5" customHeight="1" x14ac:dyDescent="0.25">
      <c r="A106" s="3"/>
      <c r="B106" s="34" t="s">
        <v>75</v>
      </c>
      <c r="C106" s="25">
        <v>992</v>
      </c>
      <c r="D106" s="21" t="s">
        <v>72</v>
      </c>
      <c r="E106" s="21" t="s">
        <v>73</v>
      </c>
      <c r="F106" s="25">
        <v>300</v>
      </c>
      <c r="G106" s="6">
        <v>1421.8</v>
      </c>
    </row>
    <row r="107" spans="1:7" ht="12.75" customHeight="1" x14ac:dyDescent="0.25">
      <c r="A107" s="3"/>
      <c r="B107" s="35" t="s">
        <v>76</v>
      </c>
      <c r="C107" s="24">
        <v>992</v>
      </c>
      <c r="D107" s="18">
        <v>1004</v>
      </c>
      <c r="E107" s="18"/>
      <c r="F107" s="24"/>
      <c r="G107" s="79">
        <f>G108+G110</f>
        <v>25627</v>
      </c>
    </row>
    <row r="108" spans="1:7" s="60" customFormat="1" ht="30.75" customHeight="1" x14ac:dyDescent="0.2">
      <c r="A108" s="20"/>
      <c r="B108" s="72" t="s">
        <v>175</v>
      </c>
      <c r="C108" s="24">
        <v>992</v>
      </c>
      <c r="D108" s="18">
        <v>1004</v>
      </c>
      <c r="E108" s="18" t="s">
        <v>77</v>
      </c>
      <c r="F108" s="24"/>
      <c r="G108" s="79">
        <f>G109</f>
        <v>14453.1</v>
      </c>
    </row>
    <row r="109" spans="1:7" ht="13.5" customHeight="1" x14ac:dyDescent="0.25">
      <c r="A109" s="3"/>
      <c r="B109" s="34" t="s">
        <v>78</v>
      </c>
      <c r="C109" s="25">
        <v>992</v>
      </c>
      <c r="D109" s="21">
        <v>1004</v>
      </c>
      <c r="E109" s="21" t="s">
        <v>77</v>
      </c>
      <c r="F109" s="25">
        <v>300</v>
      </c>
      <c r="G109" s="6">
        <v>14453.1</v>
      </c>
    </row>
    <row r="110" spans="1:7" s="60" customFormat="1" ht="29.25" customHeight="1" x14ac:dyDescent="0.2">
      <c r="A110" s="20"/>
      <c r="B110" s="72" t="s">
        <v>174</v>
      </c>
      <c r="C110" s="24">
        <v>992</v>
      </c>
      <c r="D110" s="18">
        <v>1004</v>
      </c>
      <c r="E110" s="18" t="s">
        <v>79</v>
      </c>
      <c r="F110" s="24"/>
      <c r="G110" s="79">
        <f>G111</f>
        <v>11173.9</v>
      </c>
    </row>
    <row r="111" spans="1:7" ht="14.25" customHeight="1" x14ac:dyDescent="0.25">
      <c r="A111" s="3"/>
      <c r="B111" s="34" t="s">
        <v>78</v>
      </c>
      <c r="C111" s="25">
        <v>992</v>
      </c>
      <c r="D111" s="21">
        <v>1004</v>
      </c>
      <c r="E111" s="21" t="s">
        <v>79</v>
      </c>
      <c r="F111" s="25">
        <v>300</v>
      </c>
      <c r="G111" s="6">
        <v>11173.9</v>
      </c>
    </row>
    <row r="112" spans="1:7" s="56" customFormat="1" ht="14.25" customHeight="1" x14ac:dyDescent="0.2">
      <c r="A112" s="3"/>
      <c r="B112" s="76" t="s">
        <v>147</v>
      </c>
      <c r="C112" s="24">
        <v>992</v>
      </c>
      <c r="D112" s="24" t="s">
        <v>146</v>
      </c>
      <c r="E112" s="18"/>
      <c r="F112" s="24"/>
      <c r="G112" s="79">
        <f>G113</f>
        <v>400</v>
      </c>
    </row>
    <row r="113" spans="1:7" ht="42" customHeight="1" x14ac:dyDescent="0.25">
      <c r="A113" s="3"/>
      <c r="B113" s="72" t="s">
        <v>148</v>
      </c>
      <c r="C113" s="24">
        <v>992</v>
      </c>
      <c r="D113" s="18" t="s">
        <v>145</v>
      </c>
      <c r="E113" s="18" t="s">
        <v>144</v>
      </c>
      <c r="F113" s="24"/>
      <c r="G113" s="79">
        <f>G114</f>
        <v>400</v>
      </c>
    </row>
    <row r="114" spans="1:7" ht="14.25" customHeight="1" x14ac:dyDescent="0.25">
      <c r="A114" s="3"/>
      <c r="B114" s="28" t="s">
        <v>137</v>
      </c>
      <c r="C114" s="25">
        <v>992</v>
      </c>
      <c r="D114" s="21" t="s">
        <v>145</v>
      </c>
      <c r="E114" s="21" t="s">
        <v>144</v>
      </c>
      <c r="F114" s="25">
        <v>200</v>
      </c>
      <c r="G114" s="6">
        <v>400</v>
      </c>
    </row>
    <row r="115" spans="1:7" s="60" customFormat="1" ht="15" customHeight="1" x14ac:dyDescent="0.2">
      <c r="A115" s="20"/>
      <c r="B115" s="27" t="s">
        <v>80</v>
      </c>
      <c r="C115" s="24">
        <v>992</v>
      </c>
      <c r="D115" s="18" t="s">
        <v>81</v>
      </c>
      <c r="E115" s="18"/>
      <c r="F115" s="24"/>
      <c r="G115" s="79">
        <f>G116+G119</f>
        <v>3271.1</v>
      </c>
    </row>
    <row r="116" spans="1:7" s="60" customFormat="1" ht="15" customHeight="1" x14ac:dyDescent="0.2">
      <c r="A116" s="20"/>
      <c r="B116" s="27" t="s">
        <v>82</v>
      </c>
      <c r="C116" s="24">
        <v>992</v>
      </c>
      <c r="D116" s="18" t="s">
        <v>83</v>
      </c>
      <c r="E116" s="18"/>
      <c r="F116" s="24"/>
      <c r="G116" s="79">
        <f t="shared" ref="G116:G117" si="6">G117</f>
        <v>2731.1</v>
      </c>
    </row>
    <row r="117" spans="1:7" s="60" customFormat="1" ht="15" customHeight="1" x14ac:dyDescent="0.2">
      <c r="A117" s="20"/>
      <c r="B117" s="27" t="s">
        <v>98</v>
      </c>
      <c r="C117" s="24">
        <v>992</v>
      </c>
      <c r="D117" s="18" t="s">
        <v>83</v>
      </c>
      <c r="E117" s="18" t="s">
        <v>84</v>
      </c>
      <c r="F117" s="24"/>
      <c r="G117" s="79">
        <f t="shared" si="6"/>
        <v>2731.1</v>
      </c>
    </row>
    <row r="118" spans="1:7" ht="14.25" customHeight="1" x14ac:dyDescent="0.25">
      <c r="A118" s="3"/>
      <c r="B118" s="28" t="s">
        <v>137</v>
      </c>
      <c r="C118" s="25">
        <v>992</v>
      </c>
      <c r="D118" s="21" t="s">
        <v>83</v>
      </c>
      <c r="E118" s="21" t="s">
        <v>84</v>
      </c>
      <c r="F118" s="25">
        <v>200</v>
      </c>
      <c r="G118" s="6">
        <v>2731.1</v>
      </c>
    </row>
    <row r="119" spans="1:7" ht="15.75" customHeight="1" x14ac:dyDescent="0.25">
      <c r="A119" s="3"/>
      <c r="B119" s="111" t="s">
        <v>177</v>
      </c>
      <c r="C119" s="112">
        <v>992</v>
      </c>
      <c r="D119" s="113" t="s">
        <v>176</v>
      </c>
      <c r="E119" s="114"/>
      <c r="F119" s="112"/>
      <c r="G119" s="79">
        <f>G120</f>
        <v>540</v>
      </c>
    </row>
    <row r="120" spans="1:7" s="110" customFormat="1" ht="14.25" customHeight="1" x14ac:dyDescent="0.25">
      <c r="A120" s="4"/>
      <c r="B120" s="115" t="s">
        <v>179</v>
      </c>
      <c r="C120" s="116">
        <v>992</v>
      </c>
      <c r="D120" s="117" t="s">
        <v>176</v>
      </c>
      <c r="E120" s="18" t="s">
        <v>180</v>
      </c>
      <c r="F120" s="116"/>
      <c r="G120" s="6">
        <f>G121</f>
        <v>540</v>
      </c>
    </row>
    <row r="121" spans="1:7" s="110" customFormat="1" ht="15" customHeight="1" x14ac:dyDescent="0.25">
      <c r="A121" s="4"/>
      <c r="B121" s="28" t="s">
        <v>137</v>
      </c>
      <c r="C121" s="116">
        <v>992</v>
      </c>
      <c r="D121" s="117" t="s">
        <v>176</v>
      </c>
      <c r="E121" s="21" t="s">
        <v>180</v>
      </c>
      <c r="F121" s="116">
        <v>200</v>
      </c>
      <c r="G121" s="6">
        <v>540</v>
      </c>
    </row>
    <row r="122" spans="1:7" ht="15" customHeight="1" x14ac:dyDescent="0.25">
      <c r="A122" s="3"/>
      <c r="C122" s="107"/>
      <c r="D122" s="108"/>
      <c r="E122" s="109"/>
      <c r="F122" s="107"/>
      <c r="G122" s="1"/>
    </row>
    <row r="123" spans="1:7" ht="12" customHeight="1" x14ac:dyDescent="0.25">
      <c r="A123" s="3"/>
      <c r="C123" s="107"/>
      <c r="D123" s="108"/>
      <c r="E123" s="109"/>
      <c r="F123" s="107"/>
      <c r="G123" s="1"/>
    </row>
    <row r="124" spans="1:7" x14ac:dyDescent="0.25">
      <c r="C124" s="107"/>
      <c r="D124" s="108"/>
      <c r="E124" s="109"/>
      <c r="F124" s="107"/>
      <c r="G124" s="1"/>
    </row>
    <row r="125" spans="1:7" x14ac:dyDescent="0.25">
      <c r="C125" s="107"/>
      <c r="D125" s="108"/>
      <c r="E125" s="109"/>
      <c r="F125" s="107"/>
      <c r="G125" s="1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8"/>
  <sheetViews>
    <sheetView workbookViewId="0">
      <selection activeCell="B4" sqref="B4:F4"/>
    </sheetView>
  </sheetViews>
  <sheetFormatPr defaultColWidth="9.140625" defaultRowHeight="15" x14ac:dyDescent="0.25"/>
  <cols>
    <col min="1" max="1" width="4.140625" style="14" customWidth="1"/>
    <col min="2" max="2" width="95" style="103" customWidth="1"/>
    <col min="3" max="3" width="10.140625" style="14" customWidth="1"/>
    <col min="4" max="4" width="11.7109375" style="14" customWidth="1"/>
    <col min="5" max="5" width="9.140625" style="14" customWidth="1"/>
    <col min="6" max="6" width="12.5703125" style="104" customWidth="1"/>
    <col min="7" max="7" width="32" style="14" bestFit="1" customWidth="1"/>
    <col min="8" max="16384" width="9.140625" style="14"/>
  </cols>
  <sheetData>
    <row r="1" spans="1:7" ht="12" customHeight="1" x14ac:dyDescent="0.25">
      <c r="A1" s="3"/>
      <c r="B1" s="127" t="s">
        <v>3</v>
      </c>
      <c r="C1" s="127"/>
      <c r="D1" s="127"/>
      <c r="E1" s="127"/>
      <c r="F1" s="127"/>
    </row>
    <row r="2" spans="1:7" s="10" customFormat="1" ht="15.75" customHeight="1" x14ac:dyDescent="0.25">
      <c r="A2" s="3"/>
      <c r="B2" s="125" t="s">
        <v>195</v>
      </c>
      <c r="C2" s="125"/>
      <c r="D2" s="125"/>
      <c r="E2" s="125"/>
      <c r="F2" s="125"/>
      <c r="G2" s="9"/>
    </row>
    <row r="3" spans="1:7" ht="0.75" customHeight="1" x14ac:dyDescent="0.25">
      <c r="A3" s="3"/>
      <c r="B3" s="85"/>
      <c r="C3" s="86"/>
      <c r="D3" s="87"/>
      <c r="E3" s="88"/>
      <c r="F3" s="89"/>
    </row>
    <row r="4" spans="1:7" ht="96.75" customHeight="1" x14ac:dyDescent="0.25">
      <c r="A4" s="90"/>
      <c r="B4" s="126" t="s">
        <v>182</v>
      </c>
      <c r="C4" s="126"/>
      <c r="D4" s="126"/>
      <c r="E4" s="126"/>
      <c r="F4" s="126"/>
    </row>
    <row r="5" spans="1:7" ht="12.75" customHeight="1" x14ac:dyDescent="0.25">
      <c r="A5" s="3"/>
      <c r="B5" s="91"/>
      <c r="C5" s="92"/>
      <c r="D5" s="92"/>
      <c r="E5" s="92"/>
      <c r="F5" s="93" t="s">
        <v>1</v>
      </c>
    </row>
    <row r="6" spans="1:7" s="94" customFormat="1" ht="48" customHeight="1" x14ac:dyDescent="0.2">
      <c r="A6" s="15"/>
      <c r="B6" s="121" t="s">
        <v>152</v>
      </c>
      <c r="C6" s="16" t="s">
        <v>153</v>
      </c>
      <c r="D6" s="120" t="s">
        <v>154</v>
      </c>
      <c r="E6" s="16" t="s">
        <v>155</v>
      </c>
      <c r="F6" s="17" t="s">
        <v>150</v>
      </c>
    </row>
    <row r="7" spans="1:7" x14ac:dyDescent="0.25">
      <c r="A7" s="3"/>
      <c r="B7" s="95" t="s">
        <v>156</v>
      </c>
      <c r="C7" s="96"/>
      <c r="D7" s="8"/>
      <c r="E7" s="96"/>
      <c r="F7" s="97">
        <f>F8+F44+F48+F58+F78+F95+F99+F112+F109</f>
        <v>323046.99999999994</v>
      </c>
    </row>
    <row r="8" spans="1:7" ht="13.5" customHeight="1" x14ac:dyDescent="0.25">
      <c r="A8" s="3"/>
      <c r="B8" s="27" t="s">
        <v>7</v>
      </c>
      <c r="C8" s="18" t="s">
        <v>8</v>
      </c>
      <c r="D8" s="18"/>
      <c r="E8" s="18"/>
      <c r="F8" s="19">
        <f>F9+F12+F21+F31+F34</f>
        <v>52407.299999999996</v>
      </c>
    </row>
    <row r="9" spans="1:7" s="23" customFormat="1" ht="18.75" customHeight="1" x14ac:dyDescent="0.25">
      <c r="A9" s="20"/>
      <c r="B9" s="27" t="s">
        <v>9</v>
      </c>
      <c r="C9" s="18" t="s">
        <v>10</v>
      </c>
      <c r="D9" s="18"/>
      <c r="E9" s="18"/>
      <c r="F9" s="19">
        <f t="shared" ref="F9" si="0">F10</f>
        <v>1474.3</v>
      </c>
    </row>
    <row r="10" spans="1:7" ht="13.5" customHeight="1" x14ac:dyDescent="0.25">
      <c r="A10" s="20"/>
      <c r="B10" s="27" t="s">
        <v>11</v>
      </c>
      <c r="C10" s="18" t="s">
        <v>10</v>
      </c>
      <c r="D10" s="18" t="s">
        <v>12</v>
      </c>
      <c r="E10" s="18"/>
      <c r="F10" s="19">
        <f>F11</f>
        <v>1474.3</v>
      </c>
    </row>
    <row r="11" spans="1:7" ht="25.5" customHeight="1" x14ac:dyDescent="0.25">
      <c r="A11" s="3"/>
      <c r="B11" s="28" t="s">
        <v>13</v>
      </c>
      <c r="C11" s="21" t="s">
        <v>10</v>
      </c>
      <c r="D11" s="21" t="s">
        <v>12</v>
      </c>
      <c r="E11" s="21" t="s">
        <v>157</v>
      </c>
      <c r="F11" s="22">
        <v>1474.3</v>
      </c>
    </row>
    <row r="12" spans="1:7" s="23" customFormat="1" ht="27" customHeight="1" x14ac:dyDescent="0.25">
      <c r="A12" s="98"/>
      <c r="B12" s="27" t="s">
        <v>158</v>
      </c>
      <c r="C12" s="18" t="s">
        <v>14</v>
      </c>
      <c r="D12" s="18"/>
      <c r="E12" s="18"/>
      <c r="F12" s="19">
        <f>F13+F15+F19</f>
        <v>4793.3999999999996</v>
      </c>
    </row>
    <row r="13" spans="1:7" ht="26.25" customHeight="1" x14ac:dyDescent="0.25">
      <c r="A13" s="3"/>
      <c r="B13" s="27" t="s">
        <v>159</v>
      </c>
      <c r="C13" s="18" t="s">
        <v>14</v>
      </c>
      <c r="D13" s="18" t="s">
        <v>15</v>
      </c>
      <c r="E13" s="18"/>
      <c r="F13" s="19">
        <f>F14</f>
        <v>164.7</v>
      </c>
    </row>
    <row r="14" spans="1:7" ht="27" customHeight="1" x14ac:dyDescent="0.25">
      <c r="A14" s="3"/>
      <c r="B14" s="28" t="s">
        <v>13</v>
      </c>
      <c r="C14" s="21" t="s">
        <v>14</v>
      </c>
      <c r="D14" s="21" t="s">
        <v>15</v>
      </c>
      <c r="E14" s="21" t="s">
        <v>157</v>
      </c>
      <c r="F14" s="22">
        <v>164.7</v>
      </c>
      <c r="G14" s="99"/>
    </row>
    <row r="15" spans="1:7" ht="17.25" customHeight="1" x14ac:dyDescent="0.25">
      <c r="A15" s="3"/>
      <c r="B15" s="27" t="s">
        <v>16</v>
      </c>
      <c r="C15" s="18" t="s">
        <v>14</v>
      </c>
      <c r="D15" s="18" t="s">
        <v>17</v>
      </c>
      <c r="E15" s="18"/>
      <c r="F15" s="19">
        <f>F16+F17+F18</f>
        <v>4544.7</v>
      </c>
    </row>
    <row r="16" spans="1:7" ht="27" customHeight="1" x14ac:dyDescent="0.25">
      <c r="A16" s="3"/>
      <c r="B16" s="28" t="s">
        <v>13</v>
      </c>
      <c r="C16" s="21" t="s">
        <v>14</v>
      </c>
      <c r="D16" s="21" t="s">
        <v>17</v>
      </c>
      <c r="E16" s="21" t="s">
        <v>157</v>
      </c>
      <c r="F16" s="22">
        <v>2921.7</v>
      </c>
    </row>
    <row r="17" spans="1:6" ht="15" customHeight="1" x14ac:dyDescent="0.25">
      <c r="A17" s="3"/>
      <c r="B17" s="28" t="s">
        <v>137</v>
      </c>
      <c r="C17" s="21" t="s">
        <v>14</v>
      </c>
      <c r="D17" s="21" t="s">
        <v>17</v>
      </c>
      <c r="E17" s="21" t="s">
        <v>18</v>
      </c>
      <c r="F17" s="22">
        <v>1618</v>
      </c>
    </row>
    <row r="18" spans="1:6" ht="15" customHeight="1" x14ac:dyDescent="0.25">
      <c r="A18" s="3"/>
      <c r="B18" s="28" t="s">
        <v>19</v>
      </c>
      <c r="C18" s="21" t="s">
        <v>14</v>
      </c>
      <c r="D18" s="21" t="s">
        <v>17</v>
      </c>
      <c r="E18" s="21" t="s">
        <v>160</v>
      </c>
      <c r="F18" s="22">
        <v>5</v>
      </c>
    </row>
    <row r="19" spans="1:6" ht="29.25" customHeight="1" x14ac:dyDescent="0.25">
      <c r="A19" s="3"/>
      <c r="B19" s="27" t="s">
        <v>20</v>
      </c>
      <c r="C19" s="18" t="s">
        <v>14</v>
      </c>
      <c r="D19" s="18" t="s">
        <v>21</v>
      </c>
      <c r="E19" s="21"/>
      <c r="F19" s="19">
        <f>F20</f>
        <v>84</v>
      </c>
    </row>
    <row r="20" spans="1:6" x14ac:dyDescent="0.25">
      <c r="A20" s="3"/>
      <c r="B20" s="29" t="s">
        <v>19</v>
      </c>
      <c r="C20" s="21" t="s">
        <v>14</v>
      </c>
      <c r="D20" s="21" t="s">
        <v>21</v>
      </c>
      <c r="E20" s="21" t="s">
        <v>160</v>
      </c>
      <c r="F20" s="22">
        <v>84</v>
      </c>
    </row>
    <row r="21" spans="1:6" s="23" customFormat="1" ht="29.25" customHeight="1" x14ac:dyDescent="0.25">
      <c r="A21" s="20"/>
      <c r="B21" s="27" t="s">
        <v>161</v>
      </c>
      <c r="C21" s="18" t="s">
        <v>22</v>
      </c>
      <c r="D21" s="18"/>
      <c r="E21" s="18"/>
      <c r="F21" s="19">
        <f>F22+F24+F28</f>
        <v>45289.4</v>
      </c>
    </row>
    <row r="22" spans="1:6" ht="16.5" customHeight="1" x14ac:dyDescent="0.25">
      <c r="A22" s="3"/>
      <c r="B22" s="27" t="s">
        <v>23</v>
      </c>
      <c r="C22" s="18" t="s">
        <v>22</v>
      </c>
      <c r="D22" s="18" t="s">
        <v>24</v>
      </c>
      <c r="E22" s="18"/>
      <c r="F22" s="19">
        <f>F23</f>
        <v>1474.3</v>
      </c>
    </row>
    <row r="23" spans="1:6" ht="27" customHeight="1" x14ac:dyDescent="0.25">
      <c r="A23" s="3"/>
      <c r="B23" s="28" t="s">
        <v>13</v>
      </c>
      <c r="C23" s="21" t="s">
        <v>22</v>
      </c>
      <c r="D23" s="21" t="s">
        <v>24</v>
      </c>
      <c r="E23" s="21" t="s">
        <v>157</v>
      </c>
      <c r="F23" s="22">
        <v>1474.3</v>
      </c>
    </row>
    <row r="24" spans="1:6" ht="14.25" customHeight="1" x14ac:dyDescent="0.25">
      <c r="A24" s="3"/>
      <c r="B24" s="27" t="s">
        <v>25</v>
      </c>
      <c r="C24" s="18" t="s">
        <v>22</v>
      </c>
      <c r="D24" s="18" t="s">
        <v>26</v>
      </c>
      <c r="E24" s="21"/>
      <c r="F24" s="19">
        <f>F25+F26+F27</f>
        <v>39704.9</v>
      </c>
    </row>
    <row r="25" spans="1:6" ht="27.75" customHeight="1" x14ac:dyDescent="0.25">
      <c r="A25" s="3"/>
      <c r="B25" s="28" t="s">
        <v>13</v>
      </c>
      <c r="C25" s="21" t="s">
        <v>22</v>
      </c>
      <c r="D25" s="21" t="s">
        <v>26</v>
      </c>
      <c r="E25" s="21" t="s">
        <v>157</v>
      </c>
      <c r="F25" s="84">
        <v>23786.9</v>
      </c>
    </row>
    <row r="26" spans="1:6" ht="15.75" customHeight="1" x14ac:dyDescent="0.25">
      <c r="A26" s="3"/>
      <c r="B26" s="28" t="s">
        <v>137</v>
      </c>
      <c r="C26" s="21" t="s">
        <v>22</v>
      </c>
      <c r="D26" s="21" t="s">
        <v>26</v>
      </c>
      <c r="E26" s="21" t="s">
        <v>18</v>
      </c>
      <c r="F26" s="84">
        <v>15888</v>
      </c>
    </row>
    <row r="27" spans="1:6" x14ac:dyDescent="0.25">
      <c r="A27" s="3"/>
      <c r="B27" s="29" t="s">
        <v>19</v>
      </c>
      <c r="C27" s="21" t="s">
        <v>22</v>
      </c>
      <c r="D27" s="21" t="s">
        <v>26</v>
      </c>
      <c r="E27" s="21" t="s">
        <v>160</v>
      </c>
      <c r="F27" s="84">
        <v>30</v>
      </c>
    </row>
    <row r="28" spans="1:6" ht="26.25" customHeight="1" x14ac:dyDescent="0.25">
      <c r="A28" s="3"/>
      <c r="B28" s="30" t="s">
        <v>173</v>
      </c>
      <c r="C28" s="18" t="s">
        <v>22</v>
      </c>
      <c r="D28" s="18" t="s">
        <v>27</v>
      </c>
      <c r="E28" s="21"/>
      <c r="F28" s="19">
        <f>F29+F30</f>
        <v>4110.2</v>
      </c>
    </row>
    <row r="29" spans="1:6" ht="28.5" customHeight="1" x14ac:dyDescent="0.25">
      <c r="A29" s="3"/>
      <c r="B29" s="28" t="s">
        <v>13</v>
      </c>
      <c r="C29" s="21" t="s">
        <v>22</v>
      </c>
      <c r="D29" s="21" t="s">
        <v>27</v>
      </c>
      <c r="E29" s="21" t="s">
        <v>157</v>
      </c>
      <c r="F29" s="84">
        <v>3902.6</v>
      </c>
    </row>
    <row r="30" spans="1:6" ht="15.75" customHeight="1" x14ac:dyDescent="0.25">
      <c r="A30" s="3"/>
      <c r="B30" s="28" t="s">
        <v>137</v>
      </c>
      <c r="C30" s="21" t="s">
        <v>22</v>
      </c>
      <c r="D30" s="21" t="s">
        <v>27</v>
      </c>
      <c r="E30" s="21" t="s">
        <v>18</v>
      </c>
      <c r="F30" s="84">
        <v>207.6</v>
      </c>
    </row>
    <row r="31" spans="1:6" s="23" customFormat="1" x14ac:dyDescent="0.25">
      <c r="A31" s="20"/>
      <c r="B31" s="27" t="s">
        <v>162</v>
      </c>
      <c r="C31" s="18" t="s">
        <v>28</v>
      </c>
      <c r="D31" s="18"/>
      <c r="E31" s="18"/>
      <c r="F31" s="19">
        <f t="shared" ref="F31:F32" si="1">F32</f>
        <v>150</v>
      </c>
    </row>
    <row r="32" spans="1:6" ht="12.75" customHeight="1" x14ac:dyDescent="0.25">
      <c r="A32" s="3"/>
      <c r="B32" s="27" t="s">
        <v>163</v>
      </c>
      <c r="C32" s="18" t="s">
        <v>28</v>
      </c>
      <c r="D32" s="18" t="s">
        <v>29</v>
      </c>
      <c r="E32" s="18"/>
      <c r="F32" s="19">
        <f t="shared" si="1"/>
        <v>150</v>
      </c>
    </row>
    <row r="33" spans="1:6" x14ac:dyDescent="0.25">
      <c r="A33" s="3"/>
      <c r="B33" s="29" t="s">
        <v>19</v>
      </c>
      <c r="C33" s="21" t="s">
        <v>28</v>
      </c>
      <c r="D33" s="21" t="s">
        <v>29</v>
      </c>
      <c r="E33" s="21" t="s">
        <v>160</v>
      </c>
      <c r="F33" s="22">
        <v>150</v>
      </c>
    </row>
    <row r="34" spans="1:6" s="23" customFormat="1" ht="14.25" customHeight="1" x14ac:dyDescent="0.25">
      <c r="A34" s="20"/>
      <c r="B34" s="27" t="s">
        <v>164</v>
      </c>
      <c r="C34" s="18" t="s">
        <v>30</v>
      </c>
      <c r="D34" s="18"/>
      <c r="E34" s="18"/>
      <c r="F34" s="19">
        <f>F35+F37+F39+F42</f>
        <v>700.2</v>
      </c>
    </row>
    <row r="35" spans="1:6" ht="15" customHeight="1" x14ac:dyDescent="0.25">
      <c r="A35" s="3"/>
      <c r="B35" s="27" t="s">
        <v>31</v>
      </c>
      <c r="C35" s="18" t="s">
        <v>30</v>
      </c>
      <c r="D35" s="18" t="s">
        <v>32</v>
      </c>
      <c r="E35" s="21"/>
      <c r="F35" s="19">
        <f>F36</f>
        <v>190.9</v>
      </c>
    </row>
    <row r="36" spans="1:6" ht="15.75" customHeight="1" x14ac:dyDescent="0.25">
      <c r="A36" s="3"/>
      <c r="B36" s="28" t="s">
        <v>137</v>
      </c>
      <c r="C36" s="21" t="s">
        <v>30</v>
      </c>
      <c r="D36" s="21" t="s">
        <v>32</v>
      </c>
      <c r="E36" s="21" t="s">
        <v>18</v>
      </c>
      <c r="F36" s="22">
        <v>190.9</v>
      </c>
    </row>
    <row r="37" spans="1:6" ht="14.25" customHeight="1" x14ac:dyDescent="0.25">
      <c r="A37" s="3"/>
      <c r="B37" s="32" t="s">
        <v>33</v>
      </c>
      <c r="C37" s="18" t="s">
        <v>30</v>
      </c>
      <c r="D37" s="18" t="s">
        <v>34</v>
      </c>
      <c r="E37" s="21"/>
      <c r="F37" s="19">
        <f>F38</f>
        <v>480</v>
      </c>
    </row>
    <row r="38" spans="1:6" ht="15" customHeight="1" x14ac:dyDescent="0.25">
      <c r="A38" s="3"/>
      <c r="B38" s="28" t="s">
        <v>137</v>
      </c>
      <c r="C38" s="21" t="s">
        <v>30</v>
      </c>
      <c r="D38" s="21" t="s">
        <v>34</v>
      </c>
      <c r="E38" s="21" t="s">
        <v>18</v>
      </c>
      <c r="F38" s="6">
        <v>480</v>
      </c>
    </row>
    <row r="39" spans="1:6" ht="30" customHeight="1" x14ac:dyDescent="0.25">
      <c r="A39" s="3"/>
      <c r="B39" s="27" t="s">
        <v>35</v>
      </c>
      <c r="C39" s="18" t="s">
        <v>30</v>
      </c>
      <c r="D39" s="18" t="s">
        <v>36</v>
      </c>
      <c r="E39" s="21"/>
      <c r="F39" s="19">
        <f>F40</f>
        <v>8.1</v>
      </c>
    </row>
    <row r="40" spans="1:6" ht="18.75" customHeight="1" x14ac:dyDescent="0.25">
      <c r="A40" s="3"/>
      <c r="B40" s="31" t="s">
        <v>37</v>
      </c>
      <c r="C40" s="21" t="s">
        <v>30</v>
      </c>
      <c r="D40" s="21" t="s">
        <v>36</v>
      </c>
      <c r="E40" s="21"/>
      <c r="F40" s="22">
        <f>F41</f>
        <v>8.1</v>
      </c>
    </row>
    <row r="41" spans="1:6" ht="18" customHeight="1" x14ac:dyDescent="0.25">
      <c r="A41" s="3"/>
      <c r="B41" s="31" t="s">
        <v>137</v>
      </c>
      <c r="C41" s="21" t="s">
        <v>30</v>
      </c>
      <c r="D41" s="21" t="s">
        <v>36</v>
      </c>
      <c r="E41" s="21" t="s">
        <v>18</v>
      </c>
      <c r="F41" s="22">
        <v>8.1</v>
      </c>
    </row>
    <row r="42" spans="1:6" ht="17.25" customHeight="1" x14ac:dyDescent="0.25">
      <c r="A42" s="3"/>
      <c r="B42" s="27" t="s">
        <v>189</v>
      </c>
      <c r="C42" s="18" t="s">
        <v>30</v>
      </c>
      <c r="D42" s="18" t="s">
        <v>188</v>
      </c>
      <c r="E42" s="18"/>
      <c r="F42" s="19">
        <f>F43</f>
        <v>21.2</v>
      </c>
    </row>
    <row r="43" spans="1:6" ht="17.25" customHeight="1" x14ac:dyDescent="0.25">
      <c r="A43" s="3"/>
      <c r="B43" s="28" t="s">
        <v>137</v>
      </c>
      <c r="C43" s="21" t="s">
        <v>30</v>
      </c>
      <c r="D43" s="21" t="s">
        <v>188</v>
      </c>
      <c r="E43" s="21" t="s">
        <v>18</v>
      </c>
      <c r="F43" s="22">
        <v>21.2</v>
      </c>
    </row>
    <row r="44" spans="1:6" ht="15.75" customHeight="1" x14ac:dyDescent="0.25">
      <c r="A44" s="3"/>
      <c r="B44" s="27" t="s">
        <v>38</v>
      </c>
      <c r="C44" s="18" t="s">
        <v>39</v>
      </c>
      <c r="D44" s="18"/>
      <c r="E44" s="18"/>
      <c r="F44" s="19">
        <f>F45</f>
        <v>226.1</v>
      </c>
    </row>
    <row r="45" spans="1:6" s="23" customFormat="1" ht="30.75" customHeight="1" x14ac:dyDescent="0.25">
      <c r="A45" s="20"/>
      <c r="B45" s="106" t="s">
        <v>171</v>
      </c>
      <c r="C45" s="18" t="s">
        <v>172</v>
      </c>
      <c r="D45" s="18"/>
      <c r="E45" s="18"/>
      <c r="F45" s="19">
        <f t="shared" ref="F45:F46" si="2">F46</f>
        <v>226.1</v>
      </c>
    </row>
    <row r="46" spans="1:6" ht="25.5" customHeight="1" x14ac:dyDescent="0.25">
      <c r="A46" s="3"/>
      <c r="B46" s="27" t="s">
        <v>165</v>
      </c>
      <c r="C46" s="18" t="s">
        <v>172</v>
      </c>
      <c r="D46" s="18" t="s">
        <v>40</v>
      </c>
      <c r="E46" s="21"/>
      <c r="F46" s="19">
        <f t="shared" si="2"/>
        <v>226.1</v>
      </c>
    </row>
    <row r="47" spans="1:6" ht="13.5" customHeight="1" x14ac:dyDescent="0.25">
      <c r="A47" s="3"/>
      <c r="B47" s="28" t="s">
        <v>137</v>
      </c>
      <c r="C47" s="21" t="s">
        <v>172</v>
      </c>
      <c r="D47" s="21" t="s">
        <v>40</v>
      </c>
      <c r="E47" s="21" t="s">
        <v>18</v>
      </c>
      <c r="F47" s="22">
        <v>226.1</v>
      </c>
    </row>
    <row r="48" spans="1:6" ht="13.5" customHeight="1" x14ac:dyDescent="0.25">
      <c r="A48" s="3"/>
      <c r="B48" s="27" t="s">
        <v>41</v>
      </c>
      <c r="C48" s="18" t="s">
        <v>42</v>
      </c>
      <c r="D48" s="18"/>
      <c r="E48" s="18"/>
      <c r="F48" s="19">
        <f>F52+F49+F55</f>
        <v>36732.700000000004</v>
      </c>
    </row>
    <row r="49" spans="1:7" ht="13.5" customHeight="1" x14ac:dyDescent="0.25">
      <c r="A49" s="3"/>
      <c r="B49" s="27" t="s">
        <v>140</v>
      </c>
      <c r="C49" s="18" t="s">
        <v>141</v>
      </c>
      <c r="D49" s="18" t="s">
        <v>142</v>
      </c>
      <c r="E49" s="24"/>
      <c r="F49" s="79">
        <f>F50</f>
        <v>1913.5</v>
      </c>
    </row>
    <row r="50" spans="1:7" ht="13.5" customHeight="1" x14ac:dyDescent="0.25">
      <c r="A50" s="3"/>
      <c r="B50" s="28" t="s">
        <v>143</v>
      </c>
      <c r="C50" s="21" t="s">
        <v>141</v>
      </c>
      <c r="D50" s="21" t="s">
        <v>142</v>
      </c>
      <c r="E50" s="25"/>
      <c r="F50" s="6">
        <f>F51</f>
        <v>1913.5</v>
      </c>
    </row>
    <row r="51" spans="1:7" ht="13.5" customHeight="1" x14ac:dyDescent="0.25">
      <c r="A51" s="3"/>
      <c r="B51" s="28" t="s">
        <v>137</v>
      </c>
      <c r="C51" s="21" t="s">
        <v>141</v>
      </c>
      <c r="D51" s="21" t="s">
        <v>142</v>
      </c>
      <c r="E51" s="25">
        <v>200</v>
      </c>
      <c r="F51" s="6">
        <v>1913.5</v>
      </c>
    </row>
    <row r="52" spans="1:7" s="23" customFormat="1" ht="15" customHeight="1" x14ac:dyDescent="0.25">
      <c r="A52" s="20"/>
      <c r="B52" s="27" t="s">
        <v>43</v>
      </c>
      <c r="C52" s="18" t="s">
        <v>44</v>
      </c>
      <c r="D52" s="18"/>
      <c r="E52" s="18"/>
      <c r="F52" s="19">
        <f>F53</f>
        <v>34813.9</v>
      </c>
    </row>
    <row r="53" spans="1:7" s="100" customFormat="1" ht="28.5" customHeight="1" x14ac:dyDescent="0.25">
      <c r="A53" s="3"/>
      <c r="B53" s="33" t="s">
        <v>117</v>
      </c>
      <c r="C53" s="18" t="s">
        <v>44</v>
      </c>
      <c r="D53" s="18" t="s">
        <v>45</v>
      </c>
      <c r="E53" s="18"/>
      <c r="F53" s="22">
        <f>F54</f>
        <v>34813.9</v>
      </c>
    </row>
    <row r="54" spans="1:7" s="100" customFormat="1" ht="17.25" customHeight="1" x14ac:dyDescent="0.25">
      <c r="A54" s="3"/>
      <c r="B54" s="28" t="s">
        <v>137</v>
      </c>
      <c r="C54" s="21" t="s">
        <v>44</v>
      </c>
      <c r="D54" s="21" t="s">
        <v>45</v>
      </c>
      <c r="E54" s="21" t="s">
        <v>18</v>
      </c>
      <c r="F54" s="22">
        <v>34813.9</v>
      </c>
    </row>
    <row r="55" spans="1:7" ht="18.75" customHeight="1" x14ac:dyDescent="0.25">
      <c r="A55" s="3"/>
      <c r="B55" s="130" t="s">
        <v>183</v>
      </c>
      <c r="C55" s="18" t="s">
        <v>184</v>
      </c>
      <c r="D55" s="18"/>
      <c r="E55" s="18"/>
      <c r="F55" s="19">
        <f>F56</f>
        <v>5.3</v>
      </c>
    </row>
    <row r="56" spans="1:7" ht="18.75" customHeight="1" x14ac:dyDescent="0.25">
      <c r="A56" s="3"/>
      <c r="B56" s="27" t="s">
        <v>187</v>
      </c>
      <c r="C56" s="18" t="s">
        <v>184</v>
      </c>
      <c r="D56" s="18" t="s">
        <v>191</v>
      </c>
      <c r="E56" s="18"/>
      <c r="F56" s="19">
        <f>F57</f>
        <v>5.3</v>
      </c>
    </row>
    <row r="57" spans="1:7" s="100" customFormat="1" ht="18.75" customHeight="1" x14ac:dyDescent="0.25">
      <c r="A57" s="3"/>
      <c r="B57" s="28" t="s">
        <v>186</v>
      </c>
      <c r="C57" s="21" t="s">
        <v>184</v>
      </c>
      <c r="D57" s="21" t="s">
        <v>191</v>
      </c>
      <c r="E57" s="21" t="s">
        <v>18</v>
      </c>
      <c r="F57" s="22">
        <v>5.3</v>
      </c>
    </row>
    <row r="58" spans="1:7" s="23" customFormat="1" ht="15.75" customHeight="1" x14ac:dyDescent="0.25">
      <c r="A58" s="20"/>
      <c r="B58" s="27" t="s">
        <v>46</v>
      </c>
      <c r="C58" s="18" t="s">
        <v>47</v>
      </c>
      <c r="D58" s="18"/>
      <c r="E58" s="18"/>
      <c r="F58" s="19">
        <f>F62+F59</f>
        <v>194006.59999999998</v>
      </c>
    </row>
    <row r="59" spans="1:7" s="23" customFormat="1" ht="15.75" customHeight="1" x14ac:dyDescent="0.25">
      <c r="A59" s="20"/>
      <c r="B59" s="76" t="s">
        <v>131</v>
      </c>
      <c r="C59" s="24" t="s">
        <v>132</v>
      </c>
      <c r="D59" s="18"/>
      <c r="E59" s="18"/>
      <c r="F59" s="19">
        <f>F60</f>
        <v>3028.3</v>
      </c>
    </row>
    <row r="60" spans="1:7" s="23" customFormat="1" ht="15.75" customHeight="1" x14ac:dyDescent="0.25">
      <c r="A60" s="20"/>
      <c r="B60" s="76" t="s">
        <v>133</v>
      </c>
      <c r="C60" s="24" t="s">
        <v>132</v>
      </c>
      <c r="D60" s="18" t="s">
        <v>134</v>
      </c>
      <c r="E60" s="18"/>
      <c r="F60" s="19">
        <f>F61</f>
        <v>3028.3</v>
      </c>
    </row>
    <row r="61" spans="1:7" s="23" customFormat="1" ht="15.75" customHeight="1" x14ac:dyDescent="0.25">
      <c r="A61" s="20"/>
      <c r="B61" s="101" t="s">
        <v>137</v>
      </c>
      <c r="C61" s="25" t="s">
        <v>132</v>
      </c>
      <c r="D61" s="21" t="s">
        <v>134</v>
      </c>
      <c r="E61" s="21" t="s">
        <v>18</v>
      </c>
      <c r="F61" s="22">
        <v>3028.3</v>
      </c>
    </row>
    <row r="62" spans="1:7" s="23" customFormat="1" ht="15" customHeight="1" x14ac:dyDescent="0.25">
      <c r="A62" s="20"/>
      <c r="B62" s="27" t="s">
        <v>48</v>
      </c>
      <c r="C62" s="18" t="s">
        <v>49</v>
      </c>
      <c r="D62" s="18"/>
      <c r="E62" s="18"/>
      <c r="F62" s="19">
        <f>F63+F65+F70+F74+F67+F72+F76</f>
        <v>190978.3</v>
      </c>
      <c r="G62" s="105"/>
    </row>
    <row r="63" spans="1:7" ht="27" customHeight="1" x14ac:dyDescent="0.25">
      <c r="A63" s="3"/>
      <c r="B63" s="27" t="s">
        <v>192</v>
      </c>
      <c r="C63" s="18" t="s">
        <v>49</v>
      </c>
      <c r="D63" s="18" t="s">
        <v>120</v>
      </c>
      <c r="E63" s="21"/>
      <c r="F63" s="19">
        <f>F64</f>
        <v>12513.8</v>
      </c>
    </row>
    <row r="64" spans="1:7" ht="15.75" customHeight="1" x14ac:dyDescent="0.25">
      <c r="A64" s="3"/>
      <c r="B64" s="28" t="s">
        <v>137</v>
      </c>
      <c r="C64" s="21" t="s">
        <v>49</v>
      </c>
      <c r="D64" s="21" t="s">
        <v>120</v>
      </c>
      <c r="E64" s="21" t="s">
        <v>18</v>
      </c>
      <c r="F64" s="22">
        <v>12513.8</v>
      </c>
    </row>
    <row r="65" spans="1:6" ht="38.25" x14ac:dyDescent="0.25">
      <c r="A65" s="3"/>
      <c r="B65" s="27" t="s">
        <v>193</v>
      </c>
      <c r="C65" s="18" t="s">
        <v>49</v>
      </c>
      <c r="D65" s="18" t="s">
        <v>121</v>
      </c>
      <c r="E65" s="18"/>
      <c r="F65" s="26">
        <f>F66</f>
        <v>28013.7</v>
      </c>
    </row>
    <row r="66" spans="1:6" ht="15.75" customHeight="1" x14ac:dyDescent="0.25">
      <c r="A66" s="3"/>
      <c r="B66" s="28" t="s">
        <v>137</v>
      </c>
      <c r="C66" s="21" t="s">
        <v>49</v>
      </c>
      <c r="D66" s="21" t="s">
        <v>121</v>
      </c>
      <c r="E66" s="21" t="s">
        <v>18</v>
      </c>
      <c r="F66" s="7">
        <v>28013.7</v>
      </c>
    </row>
    <row r="67" spans="1:6" ht="26.25" customHeight="1" x14ac:dyDescent="0.25">
      <c r="A67" s="3"/>
      <c r="B67" s="27" t="s">
        <v>194</v>
      </c>
      <c r="C67" s="18" t="s">
        <v>49</v>
      </c>
      <c r="D67" s="18" t="s">
        <v>122</v>
      </c>
      <c r="E67" s="18"/>
      <c r="F67" s="26">
        <f>F68+F69</f>
        <v>118515.59999999999</v>
      </c>
    </row>
    <row r="68" spans="1:6" ht="15.75" customHeight="1" x14ac:dyDescent="0.25">
      <c r="A68" s="3"/>
      <c r="B68" s="28" t="s">
        <v>137</v>
      </c>
      <c r="C68" s="21" t="s">
        <v>49</v>
      </c>
      <c r="D68" s="21" t="s">
        <v>122</v>
      </c>
      <c r="E68" s="21" t="s">
        <v>18</v>
      </c>
      <c r="F68" s="7">
        <v>114885.9</v>
      </c>
    </row>
    <row r="69" spans="1:6" ht="15.75" customHeight="1" x14ac:dyDescent="0.25">
      <c r="A69" s="3"/>
      <c r="B69" s="28" t="s">
        <v>19</v>
      </c>
      <c r="C69" s="21" t="s">
        <v>49</v>
      </c>
      <c r="D69" s="21" t="s">
        <v>122</v>
      </c>
      <c r="E69" s="21" t="s">
        <v>160</v>
      </c>
      <c r="F69" s="7">
        <v>3629.7</v>
      </c>
    </row>
    <row r="70" spans="1:6" ht="27.75" customHeight="1" x14ac:dyDescent="0.25">
      <c r="A70" s="3"/>
      <c r="B70" s="27" t="s">
        <v>118</v>
      </c>
      <c r="C70" s="18" t="s">
        <v>49</v>
      </c>
      <c r="D70" s="18" t="s">
        <v>123</v>
      </c>
      <c r="E70" s="21"/>
      <c r="F70" s="102">
        <f>F71</f>
        <v>26738.9</v>
      </c>
    </row>
    <row r="71" spans="1:6" ht="15.75" customHeight="1" x14ac:dyDescent="0.25">
      <c r="A71" s="3"/>
      <c r="B71" s="28" t="s">
        <v>137</v>
      </c>
      <c r="C71" s="21" t="s">
        <v>49</v>
      </c>
      <c r="D71" s="21" t="s">
        <v>123</v>
      </c>
      <c r="E71" s="21" t="s">
        <v>18</v>
      </c>
      <c r="F71" s="6">
        <v>26738.9</v>
      </c>
    </row>
    <row r="72" spans="1:6" ht="15.75" customHeight="1" x14ac:dyDescent="0.25">
      <c r="A72" s="3"/>
      <c r="B72" s="37" t="s">
        <v>85</v>
      </c>
      <c r="C72" s="18" t="s">
        <v>49</v>
      </c>
      <c r="D72" s="18" t="s">
        <v>124</v>
      </c>
      <c r="E72" s="18"/>
      <c r="F72" s="102">
        <f>F73</f>
        <v>2972.8</v>
      </c>
    </row>
    <row r="73" spans="1:6" ht="15.75" customHeight="1" x14ac:dyDescent="0.25">
      <c r="A73" s="3"/>
      <c r="B73" s="29" t="s">
        <v>137</v>
      </c>
      <c r="C73" s="21" t="s">
        <v>49</v>
      </c>
      <c r="D73" s="21" t="s">
        <v>124</v>
      </c>
      <c r="E73" s="21" t="s">
        <v>18</v>
      </c>
      <c r="F73" s="6">
        <v>2972.8</v>
      </c>
    </row>
    <row r="74" spans="1:6" ht="15" customHeight="1" x14ac:dyDescent="0.25">
      <c r="A74" s="3"/>
      <c r="B74" s="27" t="s">
        <v>50</v>
      </c>
      <c r="C74" s="18" t="s">
        <v>49</v>
      </c>
      <c r="D74" s="18" t="s">
        <v>125</v>
      </c>
      <c r="E74" s="21"/>
      <c r="F74" s="19">
        <f>F75</f>
        <v>1715.5</v>
      </c>
    </row>
    <row r="75" spans="1:6" s="23" customFormat="1" ht="15.75" customHeight="1" x14ac:dyDescent="0.25">
      <c r="A75" s="20"/>
      <c r="B75" s="28" t="s">
        <v>137</v>
      </c>
      <c r="C75" s="21" t="s">
        <v>49</v>
      </c>
      <c r="D75" s="21" t="s">
        <v>125</v>
      </c>
      <c r="E75" s="21" t="s">
        <v>18</v>
      </c>
      <c r="F75" s="6">
        <v>1715.5</v>
      </c>
    </row>
    <row r="76" spans="1:6" s="23" customFormat="1" ht="27.75" customHeight="1" x14ac:dyDescent="0.25">
      <c r="A76" s="20"/>
      <c r="B76" s="27" t="s">
        <v>136</v>
      </c>
      <c r="C76" s="18" t="s">
        <v>49</v>
      </c>
      <c r="D76" s="18" t="s">
        <v>135</v>
      </c>
      <c r="E76" s="18"/>
      <c r="F76" s="26">
        <f>F77</f>
        <v>508</v>
      </c>
    </row>
    <row r="77" spans="1:6" s="23" customFormat="1" ht="15.75" customHeight="1" x14ac:dyDescent="0.25">
      <c r="A77" s="20"/>
      <c r="B77" s="28" t="s">
        <v>137</v>
      </c>
      <c r="C77" s="21" t="s">
        <v>49</v>
      </c>
      <c r="D77" s="21" t="s">
        <v>135</v>
      </c>
      <c r="E77" s="21" t="s">
        <v>18</v>
      </c>
      <c r="F77" s="7">
        <v>508</v>
      </c>
    </row>
    <row r="78" spans="1:6" s="100" customFormat="1" ht="13.5" customHeight="1" x14ac:dyDescent="0.25">
      <c r="A78" s="3"/>
      <c r="B78" s="33" t="s">
        <v>51</v>
      </c>
      <c r="C78" s="18" t="s">
        <v>52</v>
      </c>
      <c r="D78" s="18"/>
      <c r="E78" s="18"/>
      <c r="F78" s="19">
        <f>F80+F82</f>
        <v>1076.8999999999999</v>
      </c>
    </row>
    <row r="79" spans="1:6" s="23" customFormat="1" ht="15.75" customHeight="1" x14ac:dyDescent="0.25">
      <c r="A79" s="20"/>
      <c r="B79" s="27" t="s">
        <v>53</v>
      </c>
      <c r="C79" s="18" t="s">
        <v>54</v>
      </c>
      <c r="D79" s="18"/>
      <c r="E79" s="18"/>
      <c r="F79" s="19">
        <f>F80</f>
        <v>119.9</v>
      </c>
    </row>
    <row r="80" spans="1:6" ht="41.25" customHeight="1" x14ac:dyDescent="0.25">
      <c r="A80" s="3"/>
      <c r="B80" s="27" t="s">
        <v>55</v>
      </c>
      <c r="C80" s="18" t="s">
        <v>54</v>
      </c>
      <c r="D80" s="18" t="s">
        <v>56</v>
      </c>
      <c r="E80" s="18"/>
      <c r="F80" s="19">
        <f>F81</f>
        <v>119.9</v>
      </c>
    </row>
    <row r="81" spans="1:6" ht="13.5" customHeight="1" x14ac:dyDescent="0.25">
      <c r="A81" s="3"/>
      <c r="B81" s="28" t="s">
        <v>137</v>
      </c>
      <c r="C81" s="21" t="s">
        <v>54</v>
      </c>
      <c r="D81" s="21" t="s">
        <v>56</v>
      </c>
      <c r="E81" s="21" t="s">
        <v>18</v>
      </c>
      <c r="F81" s="22">
        <v>119.9</v>
      </c>
    </row>
    <row r="82" spans="1:6" ht="15" customHeight="1" x14ac:dyDescent="0.25">
      <c r="A82" s="3"/>
      <c r="B82" s="27" t="s">
        <v>166</v>
      </c>
      <c r="C82" s="18" t="s">
        <v>57</v>
      </c>
      <c r="D82" s="18"/>
      <c r="E82" s="18"/>
      <c r="F82" s="19">
        <f>F87+F93+F91+F85+F89+F83</f>
        <v>956.99999999999989</v>
      </c>
    </row>
    <row r="83" spans="1:6" ht="28.5" customHeight="1" x14ac:dyDescent="0.25">
      <c r="A83" s="3"/>
      <c r="B83" s="27" t="s">
        <v>138</v>
      </c>
      <c r="C83" s="18" t="s">
        <v>57</v>
      </c>
      <c r="D83" s="18" t="s">
        <v>139</v>
      </c>
      <c r="E83" s="18"/>
      <c r="F83" s="19">
        <f>F84</f>
        <v>310</v>
      </c>
    </row>
    <row r="84" spans="1:6" ht="15" customHeight="1" x14ac:dyDescent="0.25">
      <c r="A84" s="3"/>
      <c r="B84" s="28" t="s">
        <v>137</v>
      </c>
      <c r="C84" s="21" t="s">
        <v>57</v>
      </c>
      <c r="D84" s="21" t="s">
        <v>139</v>
      </c>
      <c r="E84" s="21" t="s">
        <v>18</v>
      </c>
      <c r="F84" s="22">
        <v>310</v>
      </c>
    </row>
    <row r="85" spans="1:6" ht="29.25" customHeight="1" x14ac:dyDescent="0.25">
      <c r="A85" s="3"/>
      <c r="B85" s="27" t="s">
        <v>58</v>
      </c>
      <c r="C85" s="18" t="s">
        <v>57</v>
      </c>
      <c r="D85" s="18" t="s">
        <v>126</v>
      </c>
      <c r="E85" s="21"/>
      <c r="F85" s="19">
        <f>F86</f>
        <v>24.9</v>
      </c>
    </row>
    <row r="86" spans="1:6" ht="16.5" customHeight="1" x14ac:dyDescent="0.25">
      <c r="A86" s="3"/>
      <c r="B86" s="28" t="s">
        <v>137</v>
      </c>
      <c r="C86" s="18" t="s">
        <v>57</v>
      </c>
      <c r="D86" s="21" t="s">
        <v>126</v>
      </c>
      <c r="E86" s="21" t="s">
        <v>18</v>
      </c>
      <c r="F86" s="22">
        <v>24.9</v>
      </c>
    </row>
    <row r="87" spans="1:6" ht="25.5" customHeight="1" x14ac:dyDescent="0.25">
      <c r="A87" s="3"/>
      <c r="B87" s="27" t="s">
        <v>59</v>
      </c>
      <c r="C87" s="18" t="s">
        <v>57</v>
      </c>
      <c r="D87" s="18" t="s">
        <v>127</v>
      </c>
      <c r="E87" s="18"/>
      <c r="F87" s="19">
        <f>F88</f>
        <v>160.19999999999999</v>
      </c>
    </row>
    <row r="88" spans="1:6" ht="15.75" customHeight="1" x14ac:dyDescent="0.25">
      <c r="A88" s="3"/>
      <c r="B88" s="28" t="s">
        <v>137</v>
      </c>
      <c r="C88" s="21" t="s">
        <v>57</v>
      </c>
      <c r="D88" s="21" t="s">
        <v>127</v>
      </c>
      <c r="E88" s="21" t="s">
        <v>18</v>
      </c>
      <c r="F88" s="22">
        <v>160.19999999999999</v>
      </c>
    </row>
    <row r="89" spans="1:6" ht="15.75" customHeight="1" x14ac:dyDescent="0.25">
      <c r="A89" s="3"/>
      <c r="B89" s="27" t="s">
        <v>60</v>
      </c>
      <c r="C89" s="18" t="s">
        <v>57</v>
      </c>
      <c r="D89" s="18" t="s">
        <v>128</v>
      </c>
      <c r="E89" s="21"/>
      <c r="F89" s="19">
        <f>F90</f>
        <v>49.6</v>
      </c>
    </row>
    <row r="90" spans="1:6" ht="15.75" customHeight="1" x14ac:dyDescent="0.25">
      <c r="A90" s="3"/>
      <c r="B90" s="28" t="s">
        <v>137</v>
      </c>
      <c r="C90" s="21" t="s">
        <v>57</v>
      </c>
      <c r="D90" s="21" t="s">
        <v>128</v>
      </c>
      <c r="E90" s="21" t="s">
        <v>18</v>
      </c>
      <c r="F90" s="22">
        <v>49.6</v>
      </c>
    </row>
    <row r="91" spans="1:6" ht="27" customHeight="1" x14ac:dyDescent="0.25">
      <c r="A91" s="3"/>
      <c r="B91" s="27" t="s">
        <v>61</v>
      </c>
      <c r="C91" s="18" t="s">
        <v>57</v>
      </c>
      <c r="D91" s="18" t="s">
        <v>129</v>
      </c>
      <c r="E91" s="21"/>
      <c r="F91" s="79">
        <f>F92</f>
        <v>49.9</v>
      </c>
    </row>
    <row r="92" spans="1:6" x14ac:dyDescent="0.25">
      <c r="A92" s="3"/>
      <c r="B92" s="28" t="s">
        <v>137</v>
      </c>
      <c r="C92" s="18" t="s">
        <v>57</v>
      </c>
      <c r="D92" s="71">
        <v>4314000521</v>
      </c>
      <c r="E92" s="21" t="s">
        <v>18</v>
      </c>
      <c r="F92" s="6">
        <v>49.9</v>
      </c>
    </row>
    <row r="93" spans="1:6" ht="42.75" customHeight="1" x14ac:dyDescent="0.25">
      <c r="A93" s="3"/>
      <c r="B93" s="27" t="s">
        <v>62</v>
      </c>
      <c r="C93" s="18" t="s">
        <v>57</v>
      </c>
      <c r="D93" s="18" t="s">
        <v>130</v>
      </c>
      <c r="E93" s="24"/>
      <c r="F93" s="79">
        <f>F94</f>
        <v>362.4</v>
      </c>
    </row>
    <row r="94" spans="1:6" x14ac:dyDescent="0.25">
      <c r="A94" s="3"/>
      <c r="B94" s="28" t="s">
        <v>137</v>
      </c>
      <c r="C94" s="18" t="s">
        <v>57</v>
      </c>
      <c r="D94" s="21" t="s">
        <v>130</v>
      </c>
      <c r="E94" s="25">
        <v>200</v>
      </c>
      <c r="F94" s="6">
        <v>362.4</v>
      </c>
    </row>
    <row r="95" spans="1:6" ht="15.75" customHeight="1" x14ac:dyDescent="0.25">
      <c r="A95" s="3"/>
      <c r="B95" s="27" t="s">
        <v>63</v>
      </c>
      <c r="C95" s="18" t="s">
        <v>64</v>
      </c>
      <c r="D95" s="18"/>
      <c r="E95" s="18"/>
      <c r="F95" s="19">
        <f>F98</f>
        <v>7877.5</v>
      </c>
    </row>
    <row r="96" spans="1:6" s="23" customFormat="1" ht="13.5" customHeight="1" x14ac:dyDescent="0.25">
      <c r="A96" s="20"/>
      <c r="B96" s="27" t="s">
        <v>65</v>
      </c>
      <c r="C96" s="18" t="s">
        <v>66</v>
      </c>
      <c r="D96" s="18"/>
      <c r="E96" s="18"/>
      <c r="F96" s="19">
        <f t="shared" ref="F96:F97" si="3">F97</f>
        <v>7877.5</v>
      </c>
    </row>
    <row r="97" spans="1:6" ht="27.75" customHeight="1" x14ac:dyDescent="0.25">
      <c r="A97" s="3"/>
      <c r="B97" s="27" t="s">
        <v>67</v>
      </c>
      <c r="C97" s="18" t="s">
        <v>66</v>
      </c>
      <c r="D97" s="18" t="s">
        <v>68</v>
      </c>
      <c r="E97" s="21"/>
      <c r="F97" s="19">
        <f t="shared" si="3"/>
        <v>7877.5</v>
      </c>
    </row>
    <row r="98" spans="1:6" ht="13.5" customHeight="1" x14ac:dyDescent="0.25">
      <c r="A98" s="3"/>
      <c r="B98" s="28" t="s">
        <v>137</v>
      </c>
      <c r="C98" s="21" t="s">
        <v>66</v>
      </c>
      <c r="D98" s="21" t="s">
        <v>68</v>
      </c>
      <c r="E98" s="21" t="s">
        <v>18</v>
      </c>
      <c r="F98" s="6">
        <v>7877.5</v>
      </c>
    </row>
    <row r="99" spans="1:6" ht="14.25" customHeight="1" x14ac:dyDescent="0.25">
      <c r="A99" s="3"/>
      <c r="B99" s="27" t="s">
        <v>69</v>
      </c>
      <c r="C99" s="18" t="s">
        <v>70</v>
      </c>
      <c r="D99" s="21"/>
      <c r="E99" s="21"/>
      <c r="F99" s="19">
        <f>F100+F104</f>
        <v>27048.799999999999</v>
      </c>
    </row>
    <row r="100" spans="1:6" s="23" customFormat="1" ht="15.75" customHeight="1" x14ac:dyDescent="0.25">
      <c r="A100" s="20"/>
      <c r="B100" s="27" t="s">
        <v>71</v>
      </c>
      <c r="C100" s="18" t="s">
        <v>72</v>
      </c>
      <c r="D100" s="18"/>
      <c r="E100" s="18"/>
      <c r="F100" s="19">
        <f t="shared" ref="F100:F102" si="4">F101</f>
        <v>1421.8</v>
      </c>
    </row>
    <row r="101" spans="1:6" ht="31.5" customHeight="1" x14ac:dyDescent="0.25">
      <c r="A101" s="3"/>
      <c r="B101" s="27" t="s">
        <v>119</v>
      </c>
      <c r="C101" s="18" t="s">
        <v>72</v>
      </c>
      <c r="D101" s="18" t="s">
        <v>73</v>
      </c>
      <c r="E101" s="21"/>
      <c r="F101" s="19">
        <f t="shared" si="4"/>
        <v>1421.8</v>
      </c>
    </row>
    <row r="102" spans="1:6" x14ac:dyDescent="0.25">
      <c r="A102" s="3"/>
      <c r="B102" s="28" t="s">
        <v>74</v>
      </c>
      <c r="C102" s="21" t="s">
        <v>72</v>
      </c>
      <c r="D102" s="21" t="s">
        <v>73</v>
      </c>
      <c r="E102" s="21"/>
      <c r="F102" s="22">
        <f t="shared" si="4"/>
        <v>1421.8</v>
      </c>
    </row>
    <row r="103" spans="1:6" ht="14.25" customHeight="1" x14ac:dyDescent="0.25">
      <c r="A103" s="3"/>
      <c r="B103" s="34" t="s">
        <v>75</v>
      </c>
      <c r="C103" s="21" t="s">
        <v>72</v>
      </c>
      <c r="D103" s="21" t="s">
        <v>73</v>
      </c>
      <c r="E103" s="21" t="s">
        <v>167</v>
      </c>
      <c r="F103" s="22">
        <v>1421.8</v>
      </c>
    </row>
    <row r="104" spans="1:6" ht="13.5" customHeight="1" x14ac:dyDescent="0.25">
      <c r="A104" s="3"/>
      <c r="B104" s="35" t="s">
        <v>76</v>
      </c>
      <c r="C104" s="18" t="s">
        <v>168</v>
      </c>
      <c r="D104" s="18"/>
      <c r="E104" s="18"/>
      <c r="F104" s="19">
        <f>F105+F107</f>
        <v>25627</v>
      </c>
    </row>
    <row r="105" spans="1:6" s="23" customFormat="1" ht="29.25" customHeight="1" x14ac:dyDescent="0.25">
      <c r="A105" s="20"/>
      <c r="B105" s="72" t="s">
        <v>175</v>
      </c>
      <c r="C105" s="18" t="s">
        <v>168</v>
      </c>
      <c r="D105" s="24" t="s">
        <v>77</v>
      </c>
      <c r="E105" s="24"/>
      <c r="F105" s="19">
        <f>F106</f>
        <v>14453.1</v>
      </c>
    </row>
    <row r="106" spans="1:6" ht="13.5" customHeight="1" x14ac:dyDescent="0.25">
      <c r="A106" s="3"/>
      <c r="B106" s="34" t="s">
        <v>78</v>
      </c>
      <c r="C106" s="21" t="s">
        <v>168</v>
      </c>
      <c r="D106" s="25" t="s">
        <v>77</v>
      </c>
      <c r="E106" s="25">
        <v>300</v>
      </c>
      <c r="F106" s="6">
        <v>14453.1</v>
      </c>
    </row>
    <row r="107" spans="1:6" s="23" customFormat="1" ht="27.75" customHeight="1" x14ac:dyDescent="0.25">
      <c r="A107" s="20"/>
      <c r="B107" s="72" t="s">
        <v>174</v>
      </c>
      <c r="C107" s="18" t="s">
        <v>168</v>
      </c>
      <c r="D107" s="24" t="s">
        <v>79</v>
      </c>
      <c r="E107" s="24"/>
      <c r="F107" s="19">
        <f>F108</f>
        <v>11173.9</v>
      </c>
    </row>
    <row r="108" spans="1:6" ht="14.25" customHeight="1" x14ac:dyDescent="0.25">
      <c r="A108" s="3"/>
      <c r="B108" s="34" t="s">
        <v>78</v>
      </c>
      <c r="C108" s="21" t="s">
        <v>168</v>
      </c>
      <c r="D108" s="25" t="s">
        <v>79</v>
      </c>
      <c r="E108" s="25">
        <v>300</v>
      </c>
      <c r="F108" s="6">
        <v>11173.9</v>
      </c>
    </row>
    <row r="109" spans="1:6" ht="14.25" customHeight="1" x14ac:dyDescent="0.25">
      <c r="A109" s="3"/>
      <c r="B109" s="76" t="s">
        <v>147</v>
      </c>
      <c r="C109" s="24" t="s">
        <v>146</v>
      </c>
      <c r="D109" s="24"/>
      <c r="E109" s="24"/>
      <c r="F109" s="79">
        <f>F110</f>
        <v>400</v>
      </c>
    </row>
    <row r="110" spans="1:6" ht="42" customHeight="1" x14ac:dyDescent="0.25">
      <c r="A110" s="3"/>
      <c r="B110" s="72" t="s">
        <v>148</v>
      </c>
      <c r="C110" s="18" t="s">
        <v>145</v>
      </c>
      <c r="D110" s="18" t="s">
        <v>144</v>
      </c>
      <c r="E110" s="24"/>
      <c r="F110" s="79">
        <f>F111</f>
        <v>400</v>
      </c>
    </row>
    <row r="111" spans="1:6" ht="14.25" customHeight="1" x14ac:dyDescent="0.25">
      <c r="A111" s="3"/>
      <c r="B111" s="28" t="s">
        <v>137</v>
      </c>
      <c r="C111" s="21" t="s">
        <v>145</v>
      </c>
      <c r="D111" s="21" t="s">
        <v>144</v>
      </c>
      <c r="E111" s="25">
        <v>200</v>
      </c>
      <c r="F111" s="6">
        <v>400</v>
      </c>
    </row>
    <row r="112" spans="1:6" ht="12.75" customHeight="1" x14ac:dyDescent="0.25">
      <c r="A112" s="3"/>
      <c r="B112" s="27" t="s">
        <v>80</v>
      </c>
      <c r="C112" s="18" t="s">
        <v>81</v>
      </c>
      <c r="D112" s="21"/>
      <c r="E112" s="18"/>
      <c r="F112" s="19">
        <f>F113+F117</f>
        <v>3271.1</v>
      </c>
    </row>
    <row r="113" spans="1:7" s="23" customFormat="1" ht="14.25" customHeight="1" x14ac:dyDescent="0.25">
      <c r="A113" s="20"/>
      <c r="B113" s="27" t="s">
        <v>82</v>
      </c>
      <c r="C113" s="18" t="s">
        <v>83</v>
      </c>
      <c r="D113" s="18"/>
      <c r="E113" s="18"/>
      <c r="F113" s="19">
        <f t="shared" ref="F113" si="5">F114</f>
        <v>2731.1</v>
      </c>
    </row>
    <row r="114" spans="1:7" ht="26.25" customHeight="1" x14ac:dyDescent="0.25">
      <c r="A114" s="3"/>
      <c r="B114" s="27" t="s">
        <v>169</v>
      </c>
      <c r="C114" s="18" t="s">
        <v>83</v>
      </c>
      <c r="D114" s="18" t="s">
        <v>84</v>
      </c>
      <c r="E114" s="21"/>
      <c r="F114" s="19">
        <f>F116</f>
        <v>2731.1</v>
      </c>
    </row>
    <row r="115" spans="1:7" s="23" customFormat="1" ht="15" customHeight="1" x14ac:dyDescent="0.25">
      <c r="A115" s="20"/>
      <c r="B115" s="27" t="s">
        <v>170</v>
      </c>
      <c r="C115" s="18" t="s">
        <v>83</v>
      </c>
      <c r="D115" s="18" t="s">
        <v>84</v>
      </c>
      <c r="E115" s="18"/>
      <c r="F115" s="19">
        <f>F116</f>
        <v>2731.1</v>
      </c>
    </row>
    <row r="116" spans="1:7" ht="15" customHeight="1" x14ac:dyDescent="0.25">
      <c r="A116" s="3"/>
      <c r="B116" s="28" t="s">
        <v>137</v>
      </c>
      <c r="C116" s="21" t="s">
        <v>83</v>
      </c>
      <c r="D116" s="21" t="s">
        <v>84</v>
      </c>
      <c r="E116" s="21" t="s">
        <v>18</v>
      </c>
      <c r="F116" s="22">
        <v>2731.1</v>
      </c>
    </row>
    <row r="117" spans="1:7" x14ac:dyDescent="0.25">
      <c r="A117" s="3"/>
      <c r="B117" s="27" t="s">
        <v>178</v>
      </c>
      <c r="C117" s="18" t="s">
        <v>176</v>
      </c>
      <c r="D117" s="54"/>
      <c r="E117" s="18"/>
      <c r="F117" s="19">
        <f>F118</f>
        <v>540</v>
      </c>
    </row>
    <row r="118" spans="1:7" s="23" customFormat="1" ht="15.75" customHeight="1" x14ac:dyDescent="0.25">
      <c r="A118" s="20"/>
      <c r="B118" s="28" t="s">
        <v>179</v>
      </c>
      <c r="C118" s="116">
        <v>1204</v>
      </c>
      <c r="D118" s="21" t="s">
        <v>180</v>
      </c>
      <c r="E118" s="118"/>
      <c r="F118" s="22">
        <f>F119</f>
        <v>540</v>
      </c>
    </row>
    <row r="119" spans="1:7" s="23" customFormat="1" ht="15.75" customHeight="1" x14ac:dyDescent="0.25">
      <c r="A119" s="20"/>
      <c r="B119" s="28" t="s">
        <v>137</v>
      </c>
      <c r="C119" s="116">
        <v>1204</v>
      </c>
      <c r="D119" s="21" t="s">
        <v>180</v>
      </c>
      <c r="E119" s="119">
        <v>200</v>
      </c>
      <c r="F119" s="22">
        <v>540</v>
      </c>
    </row>
    <row r="120" spans="1:7" x14ac:dyDescent="0.25">
      <c r="A120" s="3"/>
    </row>
    <row r="121" spans="1:7" s="23" customFormat="1" ht="17.25" customHeight="1" x14ac:dyDescent="0.25">
      <c r="A121" s="20"/>
      <c r="B121" s="103"/>
      <c r="C121" s="14"/>
      <c r="D121" s="14"/>
      <c r="E121" s="14"/>
      <c r="F121" s="104"/>
    </row>
    <row r="122" spans="1:7" s="103" customFormat="1" x14ac:dyDescent="0.25">
      <c r="A122" s="3"/>
      <c r="C122" s="14"/>
      <c r="D122" s="14"/>
      <c r="E122" s="14"/>
      <c r="F122" s="104"/>
      <c r="G122" s="14"/>
    </row>
    <row r="123" spans="1:7" s="103" customFormat="1" ht="14.25" customHeight="1" x14ac:dyDescent="0.25">
      <c r="A123" s="3"/>
      <c r="C123" s="14"/>
      <c r="D123" s="14"/>
      <c r="E123" s="14"/>
      <c r="F123" s="104"/>
      <c r="G123" s="14"/>
    </row>
    <row r="124" spans="1:7" s="103" customFormat="1" ht="15" customHeight="1" x14ac:dyDescent="0.25">
      <c r="A124" s="3"/>
      <c r="C124" s="14"/>
      <c r="D124" s="14"/>
      <c r="E124" s="14"/>
      <c r="F124" s="104"/>
      <c r="G124" s="14"/>
    </row>
    <row r="125" spans="1:7" s="103" customFormat="1" ht="26.25" customHeight="1" x14ac:dyDescent="0.25">
      <c r="A125" s="3"/>
      <c r="C125" s="14"/>
      <c r="D125" s="14"/>
      <c r="E125" s="14"/>
      <c r="F125" s="104"/>
      <c r="G125" s="14"/>
    </row>
    <row r="126" spans="1:7" s="103" customFormat="1" ht="12.75" customHeight="1" x14ac:dyDescent="0.25">
      <c r="A126" s="3"/>
      <c r="C126" s="14"/>
      <c r="D126" s="14"/>
      <c r="E126" s="14"/>
      <c r="F126" s="104"/>
      <c r="G126" s="14"/>
    </row>
    <row r="127" spans="1:7" s="103" customFormat="1" ht="13.5" customHeight="1" x14ac:dyDescent="0.25">
      <c r="A127" s="3"/>
      <c r="C127" s="14"/>
      <c r="D127" s="14"/>
      <c r="E127" s="14"/>
      <c r="F127" s="104"/>
      <c r="G127" s="14"/>
    </row>
    <row r="128" spans="1:7" s="103" customFormat="1" x14ac:dyDescent="0.25">
      <c r="A128" s="3"/>
      <c r="C128" s="14"/>
      <c r="D128" s="14"/>
      <c r="E128" s="14"/>
      <c r="F128" s="104"/>
      <c r="G128" s="14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6"/>
  <sheetViews>
    <sheetView topLeftCell="B1" workbookViewId="0">
      <selection activeCell="C4" sqref="C4:E4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 x14ac:dyDescent="0.2">
      <c r="C1" s="127" t="s">
        <v>151</v>
      </c>
      <c r="D1" s="127"/>
      <c r="E1" s="127"/>
    </row>
    <row r="2" spans="2:5" ht="15" customHeight="1" x14ac:dyDescent="0.2">
      <c r="C2" s="125" t="s">
        <v>195</v>
      </c>
      <c r="D2" s="125"/>
      <c r="E2" s="125"/>
    </row>
    <row r="3" spans="2:5" x14ac:dyDescent="0.2">
      <c r="D3" s="122"/>
    </row>
    <row r="4" spans="2:5" ht="83.25" customHeight="1" x14ac:dyDescent="0.25">
      <c r="B4" s="66"/>
      <c r="C4" s="129" t="s">
        <v>190</v>
      </c>
      <c r="D4" s="129"/>
      <c r="E4" s="129"/>
    </row>
    <row r="5" spans="2:5" ht="20.25" customHeight="1" x14ac:dyDescent="0.25">
      <c r="B5" s="36"/>
      <c r="C5" s="128" t="s">
        <v>1</v>
      </c>
      <c r="D5" s="128"/>
      <c r="E5" s="128"/>
    </row>
    <row r="6" spans="2:5" ht="49.5" customHeight="1" x14ac:dyDescent="0.2">
      <c r="B6" s="64"/>
      <c r="C6" s="78" t="s">
        <v>99</v>
      </c>
      <c r="D6" s="78" t="s">
        <v>100</v>
      </c>
      <c r="E6" s="78" t="s">
        <v>149</v>
      </c>
    </row>
    <row r="7" spans="2:5" ht="15" customHeight="1" x14ac:dyDescent="0.2">
      <c r="B7" s="64"/>
      <c r="C7" s="54" t="s">
        <v>101</v>
      </c>
      <c r="D7" s="27" t="s">
        <v>102</v>
      </c>
      <c r="E7" s="26">
        <f>E8</f>
        <v>62792.5</v>
      </c>
    </row>
    <row r="8" spans="2:5" ht="18.75" customHeight="1" x14ac:dyDescent="0.2">
      <c r="B8" s="65"/>
      <c r="C8" s="67" t="s">
        <v>103</v>
      </c>
      <c r="D8" s="68" t="s">
        <v>104</v>
      </c>
      <c r="E8" s="26">
        <f>E9+E13</f>
        <v>62792.5</v>
      </c>
    </row>
    <row r="9" spans="2:5" ht="20.25" customHeight="1" x14ac:dyDescent="0.2">
      <c r="B9" s="65"/>
      <c r="C9" s="69" t="s">
        <v>105</v>
      </c>
      <c r="D9" s="5" t="s">
        <v>106</v>
      </c>
      <c r="E9" s="7">
        <f>E10</f>
        <v>-260254.5</v>
      </c>
    </row>
    <row r="10" spans="2:5" ht="18.75" customHeight="1" x14ac:dyDescent="0.2">
      <c r="B10" s="65"/>
      <c r="C10" s="69" t="s">
        <v>105</v>
      </c>
      <c r="D10" s="5" t="s">
        <v>107</v>
      </c>
      <c r="E10" s="7">
        <f t="shared" ref="E10:E11" si="0">E11</f>
        <v>-260254.5</v>
      </c>
    </row>
    <row r="11" spans="2:5" ht="18" customHeight="1" x14ac:dyDescent="0.2">
      <c r="B11" s="65"/>
      <c r="C11" s="69" t="s">
        <v>108</v>
      </c>
      <c r="D11" s="5" t="s">
        <v>109</v>
      </c>
      <c r="E11" s="7">
        <f t="shared" si="0"/>
        <v>-260254.5</v>
      </c>
    </row>
    <row r="12" spans="2:5" ht="25.5" x14ac:dyDescent="0.2">
      <c r="B12" s="65"/>
      <c r="C12" s="70" t="s">
        <v>110</v>
      </c>
      <c r="D12" s="5" t="s">
        <v>4</v>
      </c>
      <c r="E12" s="7">
        <v>-260254.5</v>
      </c>
    </row>
    <row r="13" spans="2:5" ht="20.25" customHeight="1" x14ac:dyDescent="0.2">
      <c r="B13" s="65"/>
      <c r="C13" s="69" t="s">
        <v>111</v>
      </c>
      <c r="D13" s="5" t="s">
        <v>112</v>
      </c>
      <c r="E13" s="7">
        <f>E14</f>
        <v>323047</v>
      </c>
    </row>
    <row r="14" spans="2:5" ht="18.75" customHeight="1" x14ac:dyDescent="0.2">
      <c r="B14" s="65"/>
      <c r="C14" s="69" t="s">
        <v>111</v>
      </c>
      <c r="D14" s="5" t="s">
        <v>113</v>
      </c>
      <c r="E14" s="7">
        <f t="shared" ref="E14" si="1">E15</f>
        <v>323047</v>
      </c>
    </row>
    <row r="15" spans="2:5" ht="21.75" customHeight="1" x14ac:dyDescent="0.2">
      <c r="B15" s="65"/>
      <c r="C15" s="69" t="s">
        <v>114</v>
      </c>
      <c r="D15" s="5" t="s">
        <v>115</v>
      </c>
      <c r="E15" s="7">
        <f>E16</f>
        <v>323047</v>
      </c>
    </row>
    <row r="16" spans="2:5" ht="25.5" x14ac:dyDescent="0.2">
      <c r="B16" s="65"/>
      <c r="C16" s="70" t="s">
        <v>116</v>
      </c>
      <c r="D16" s="5" t="s">
        <v>5</v>
      </c>
      <c r="E16" s="7">
        <v>323047</v>
      </c>
    </row>
  </sheetData>
  <mergeCells count="4">
    <mergeCell ref="C5:E5"/>
    <mergeCell ref="C4:E4"/>
    <mergeCell ref="C2:E2"/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Ведом.струк.2022</vt:lpstr>
      <vt:lpstr>Распред.ассигн.2022</vt:lpstr>
      <vt:lpstr>Источ.дифицита2022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2022-03-18T10:56:56Z</dcterms:modified>
</cp:coreProperties>
</file>