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00B1C9E3-E74A-45FA-8FE7-35CCB0ED4223}" xr6:coauthVersionLast="47" xr6:coauthVersionMax="47" xr10:uidLastSave="{00000000-0000-0000-0000-000000000000}"/>
  <bookViews>
    <workbookView xWindow="-120" yWindow="-120" windowWidth="29040" windowHeight="15840" tabRatio="967" xr2:uid="{00000000-000D-0000-FFFF-FFFF00000000}"/>
  </bookViews>
  <sheets>
    <sheet name="Доходы2021" sheetId="15" r:id="rId1"/>
    <sheet name="Распред.ассигн.2021" sheetId="10" r:id="rId2"/>
    <sheet name="Ведом.струк.2021" sheetId="12" r:id="rId3"/>
    <sheet name="Источ.дифицита2021" sheetId="14" r:id="rId4"/>
  </sheets>
  <definedNames>
    <definedName name="_xlnm._FilterDatabase" localSheetId="2" hidden="1">'Ведом.струк.2021'!$A$6:$J$112</definedName>
    <definedName name="_xlnm._FilterDatabase" localSheetId="1" hidden="1">'Распред.ассигн.2021'!$A$6:$E$110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5" i="12" l="1"/>
  <c r="G105" i="12"/>
  <c r="H106" i="12"/>
  <c r="G106" i="12"/>
  <c r="E43" i="10"/>
  <c r="D43" i="10"/>
  <c r="E44" i="10"/>
  <c r="D44" i="10"/>
  <c r="F22" i="15" l="1"/>
  <c r="F21" i="15" s="1"/>
  <c r="F20" i="15" s="1"/>
  <c r="F19" i="15" s="1"/>
  <c r="F38" i="15"/>
  <c r="F37" i="15" s="1"/>
  <c r="E38" i="15"/>
  <c r="E37" i="15" s="1"/>
  <c r="F34" i="15"/>
  <c r="F33" i="15" s="1"/>
  <c r="E34" i="15"/>
  <c r="E33" i="15" s="1"/>
  <c r="F30" i="15"/>
  <c r="F29" i="15" s="1"/>
  <c r="E30" i="15"/>
  <c r="E29" i="15" s="1"/>
  <c r="F17" i="15"/>
  <c r="F16" i="15" s="1"/>
  <c r="E17" i="15"/>
  <c r="E16" i="15" s="1"/>
  <c r="E12" i="15" s="1"/>
  <c r="F14" i="15"/>
  <c r="F13" i="15" s="1"/>
  <c r="F10" i="15"/>
  <c r="F9" i="15" s="1"/>
  <c r="E10" i="15"/>
  <c r="E9" i="15" s="1"/>
  <c r="E8" i="15" s="1"/>
  <c r="F12" i="15" l="1"/>
  <c r="F8" i="15"/>
  <c r="E32" i="15"/>
  <c r="E28" i="15" s="1"/>
  <c r="E27" i="15" s="1"/>
  <c r="E7" i="15" s="1"/>
  <c r="F32" i="15"/>
  <c r="F28" i="15" s="1"/>
  <c r="F27" i="15" s="1"/>
  <c r="F7" i="15" l="1"/>
  <c r="H49" i="12" l="1"/>
  <c r="H48" i="12" s="1"/>
  <c r="H47" i="12" s="1"/>
  <c r="G49" i="12"/>
  <c r="G48" i="12" s="1"/>
  <c r="G47" i="12" s="1"/>
  <c r="H66" i="12"/>
  <c r="G66" i="12"/>
  <c r="H72" i="12"/>
  <c r="G72" i="12"/>
  <c r="H107" i="12"/>
  <c r="G107" i="12"/>
  <c r="H114" i="12"/>
  <c r="H113" i="12" s="1"/>
  <c r="G114" i="12"/>
  <c r="G113" i="12" s="1"/>
  <c r="E46" i="10"/>
  <c r="E45" i="10" s="1"/>
  <c r="E58" i="10"/>
  <c r="E63" i="10" l="1"/>
  <c r="E104" i="10"/>
  <c r="E103" i="10" s="1"/>
  <c r="E102" i="10" s="1"/>
  <c r="E112" i="10"/>
  <c r="E111" i="10" s="1"/>
  <c r="D46" i="10" l="1"/>
  <c r="D45" i="10" s="1"/>
  <c r="D63" i="10" l="1"/>
  <c r="E69" i="10"/>
  <c r="D69" i="10"/>
  <c r="D98" i="10"/>
  <c r="D104" i="10"/>
  <c r="D103" i="10" s="1"/>
  <c r="D102" i="10" s="1"/>
  <c r="D112" i="10"/>
  <c r="D111" i="10" s="1"/>
  <c r="D108" i="10"/>
  <c r="D107" i="10" s="1"/>
  <c r="D106" i="10" l="1"/>
  <c r="E15" i="10"/>
  <c r="E24" i="10"/>
  <c r="F15" i="14" l="1"/>
  <c r="F14" i="14" s="1"/>
  <c r="F13" i="14" s="1"/>
  <c r="F11" i="14"/>
  <c r="F10" i="14" s="1"/>
  <c r="F9" i="14" s="1"/>
  <c r="H111" i="12"/>
  <c r="H110" i="12" s="1"/>
  <c r="H109" i="12" s="1"/>
  <c r="H103" i="12"/>
  <c r="H101" i="12"/>
  <c r="H98" i="12"/>
  <c r="H97" i="12" s="1"/>
  <c r="H96" i="12" s="1"/>
  <c r="H93" i="12"/>
  <c r="H92" i="12" s="1"/>
  <c r="H91" i="12" s="1"/>
  <c r="H89" i="12"/>
  <c r="H87" i="12"/>
  <c r="H85" i="12"/>
  <c r="H83" i="12"/>
  <c r="H81" i="12"/>
  <c r="H79" i="12"/>
  <c r="H76" i="12"/>
  <c r="H75" i="12" s="1"/>
  <c r="H70" i="12"/>
  <c r="H68" i="12"/>
  <c r="H64" i="12"/>
  <c r="H61" i="12"/>
  <c r="H59" i="12"/>
  <c r="H56" i="12"/>
  <c r="H55" i="12" s="1"/>
  <c r="H52" i="12"/>
  <c r="H51" i="12" s="1"/>
  <c r="H46" i="12" s="1"/>
  <c r="H44" i="12"/>
  <c r="H43" i="12" s="1"/>
  <c r="H42" i="12" s="1"/>
  <c r="H40" i="12"/>
  <c r="H39" i="12" s="1"/>
  <c r="H37" i="12"/>
  <c r="H35" i="12"/>
  <c r="H31" i="12"/>
  <c r="H27" i="12"/>
  <c r="H25" i="12"/>
  <c r="H20" i="12"/>
  <c r="H16" i="12"/>
  <c r="H14" i="12"/>
  <c r="H11" i="12"/>
  <c r="H10" i="12" s="1"/>
  <c r="E109" i="10"/>
  <c r="E108" i="10"/>
  <c r="E107" i="10" s="1"/>
  <c r="E106" i="10" s="1"/>
  <c r="E100" i="10"/>
  <c r="E98" i="10"/>
  <c r="E95" i="10"/>
  <c r="E94" i="10" s="1"/>
  <c r="E93" i="10" s="1"/>
  <c r="E90" i="10"/>
  <c r="E89" i="10" s="1"/>
  <c r="E88" i="10"/>
  <c r="E86" i="10"/>
  <c r="E84" i="10"/>
  <c r="E82" i="10"/>
  <c r="E80" i="10"/>
  <c r="E78" i="10"/>
  <c r="E76" i="10"/>
  <c r="E73" i="10"/>
  <c r="E72" i="10" s="1"/>
  <c r="E67" i="10"/>
  <c r="E65" i="10"/>
  <c r="E61" i="10"/>
  <c r="E56" i="10"/>
  <c r="E53" i="10"/>
  <c r="E52" i="10" s="1"/>
  <c r="E49" i="10"/>
  <c r="E48" i="10" s="1"/>
  <c r="E41" i="10"/>
  <c r="E40" i="10" s="1"/>
  <c r="E39" i="10" s="1"/>
  <c r="E37" i="10"/>
  <c r="E36" i="10" s="1"/>
  <c r="E34" i="10"/>
  <c r="E32" i="10"/>
  <c r="E28" i="10"/>
  <c r="E22" i="10"/>
  <c r="E21" i="10" s="1"/>
  <c r="E19" i="10"/>
  <c r="E13" i="10"/>
  <c r="E10" i="10"/>
  <c r="E9" i="10" s="1"/>
  <c r="D10" i="10"/>
  <c r="D9" i="10" s="1"/>
  <c r="D13" i="10"/>
  <c r="D15" i="10"/>
  <c r="D19" i="10"/>
  <c r="D22" i="10"/>
  <c r="D24" i="10"/>
  <c r="D28" i="10"/>
  <c r="D32" i="10"/>
  <c r="D34" i="10"/>
  <c r="D37" i="10"/>
  <c r="D36" i="10" s="1"/>
  <c r="D41" i="10"/>
  <c r="D40" i="10" s="1"/>
  <c r="D39" i="10" s="1"/>
  <c r="D49" i="10"/>
  <c r="D48" i="10" s="1"/>
  <c r="D53" i="10"/>
  <c r="D52" i="10" s="1"/>
  <c r="D56" i="10"/>
  <c r="D58" i="10"/>
  <c r="D61" i="10"/>
  <c r="D65" i="10"/>
  <c r="D67" i="10"/>
  <c r="D73" i="10"/>
  <c r="H100" i="12" l="1"/>
  <c r="H24" i="12"/>
  <c r="D21" i="10"/>
  <c r="E55" i="10"/>
  <c r="F8" i="14"/>
  <c r="F7" i="14" s="1"/>
  <c r="H58" i="12"/>
  <c r="H54" i="12" s="1"/>
  <c r="D55" i="10"/>
  <c r="D51" i="10" s="1"/>
  <c r="E51" i="10"/>
  <c r="E97" i="10"/>
  <c r="E92" i="10" s="1"/>
  <c r="D12" i="10"/>
  <c r="H13" i="12"/>
  <c r="H9" i="12" s="1"/>
  <c r="H8" i="12" s="1"/>
  <c r="D31" i="10"/>
  <c r="H34" i="12"/>
  <c r="H78" i="12"/>
  <c r="H74" i="12" s="1"/>
  <c r="H95" i="12"/>
  <c r="E12" i="10"/>
  <c r="E8" i="10" s="1"/>
  <c r="E31" i="10"/>
  <c r="E75" i="10"/>
  <c r="E71" i="10" s="1"/>
  <c r="D72" i="10"/>
  <c r="H23" i="12" l="1"/>
  <c r="H22" i="12" s="1"/>
  <c r="H7" i="12" s="1"/>
  <c r="D8" i="10"/>
  <c r="E7" i="10"/>
  <c r="E15" i="14"/>
  <c r="E14" i="14" s="1"/>
  <c r="E13" i="14" s="1"/>
  <c r="E11" i="14"/>
  <c r="E10" i="14" s="1"/>
  <c r="E9" i="14" s="1"/>
  <c r="G31" i="12"/>
  <c r="D76" i="10"/>
  <c r="E8" i="14" l="1"/>
  <c r="E7" i="14" s="1"/>
  <c r="G79" i="12"/>
  <c r="G40" i="12"/>
  <c r="G39" i="12" s="1"/>
  <c r="G111" i="12" l="1"/>
  <c r="G110" i="12" s="1"/>
  <c r="G109" i="12" s="1"/>
  <c r="G103" i="12"/>
  <c r="G101" i="12"/>
  <c r="G98" i="12"/>
  <c r="G97" i="12" s="1"/>
  <c r="G96" i="12" s="1"/>
  <c r="G93" i="12"/>
  <c r="G92" i="12" s="1"/>
  <c r="G91" i="12" s="1"/>
  <c r="G89" i="12"/>
  <c r="G87" i="12"/>
  <c r="G85" i="12"/>
  <c r="G83" i="12"/>
  <c r="G81" i="12"/>
  <c r="G76" i="12"/>
  <c r="G75" i="12" s="1"/>
  <c r="G70" i="12"/>
  <c r="G68" i="12"/>
  <c r="G64" i="12"/>
  <c r="G61" i="12"/>
  <c r="G59" i="12"/>
  <c r="G56" i="12"/>
  <c r="G55" i="12" s="1"/>
  <c r="G52" i="12"/>
  <c r="G51" i="12" s="1"/>
  <c r="G46" i="12" s="1"/>
  <c r="G44" i="12"/>
  <c r="G43" i="12" s="1"/>
  <c r="G42" i="12" s="1"/>
  <c r="G37" i="12"/>
  <c r="G35" i="12"/>
  <c r="G27" i="12"/>
  <c r="G25" i="12"/>
  <c r="G20" i="12"/>
  <c r="G16" i="12"/>
  <c r="G14" i="12"/>
  <c r="G11" i="12"/>
  <c r="G10" i="12" s="1"/>
  <c r="G24" i="12" l="1"/>
  <c r="G58" i="12"/>
  <c r="G78" i="12"/>
  <c r="G74" i="12" s="1"/>
  <c r="G13" i="12"/>
  <c r="G9" i="12" s="1"/>
  <c r="G8" i="12" s="1"/>
  <c r="G34" i="12"/>
  <c r="G23" i="12" s="1"/>
  <c r="G100" i="12"/>
  <c r="G95" i="12" s="1"/>
  <c r="G54" i="12"/>
  <c r="G22" i="12" l="1"/>
  <c r="G7" i="12" s="1"/>
  <c r="D109" i="10"/>
  <c r="D100" i="10"/>
  <c r="D95" i="10"/>
  <c r="D94" i="10" s="1"/>
  <c r="D93" i="10" s="1"/>
  <c r="D90" i="10"/>
  <c r="D89" i="10" s="1"/>
  <c r="D88" i="10"/>
  <c r="D86" i="10"/>
  <c r="D84" i="10"/>
  <c r="D82" i="10"/>
  <c r="D80" i="10"/>
  <c r="D78" i="10"/>
  <c r="D75" i="10" l="1"/>
  <c r="D71" i="10" s="1"/>
  <c r="D97" i="10"/>
  <c r="D92" i="10" s="1"/>
  <c r="D7" i="10" l="1"/>
</calcChain>
</file>

<file path=xl/sharedStrings.xml><?xml version="1.0" encoding="utf-8"?>
<sst xmlns="http://schemas.openxmlformats.org/spreadsheetml/2006/main" count="663" uniqueCount="252">
  <si>
    <t>Приложение 1</t>
  </si>
  <si>
    <t>(тыс. рублей)</t>
  </si>
  <si>
    <t>992</t>
  </si>
  <si>
    <t>Приложение 2</t>
  </si>
  <si>
    <t xml:space="preserve"> </t>
  </si>
  <si>
    <t>Наименование</t>
  </si>
  <si>
    <t>Код раздела, подраздела</t>
  </si>
  <si>
    <t xml:space="preserve">Итого расходов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</si>
  <si>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</si>
  <si>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</si>
  <si>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</si>
  <si>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</si>
  <si>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</si>
  <si>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</si>
  <si>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</si>
  <si>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</si>
  <si>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</si>
  <si>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</si>
  <si>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</si>
  <si>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</si>
  <si>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</si>
  <si>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</si>
  <si>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</si>
  <si>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800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</si>
  <si>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</si>
  <si>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</si>
  <si>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</si>
  <si>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</si>
  <si>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</si>
  <si>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</si>
  <si>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</si>
  <si>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</si>
  <si>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</si>
  <si>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</si>
  <si>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</si>
  <si>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</si>
  <si>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</si>
  <si>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</si>
  <si>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</si>
  <si>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</si>
  <si>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</si>
  <si>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</si>
  <si>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</si>
  <si>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</si>
  <si>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</si>
  <si>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</si>
  <si>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</si>
  <si>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</si>
  <si>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</si>
  <si>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</si>
  <si>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</si>
  <si>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</si>
  <si>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</si>
  <si>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</si>
  <si>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</si>
  <si>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</si>
  <si>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</si>
  <si>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</si>
  <si>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</si>
  <si>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</si>
  <si>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</si>
  <si>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</si>
  <si>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</si>
  <si>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</si>
  <si>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</si>
  <si>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</si>
  <si>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</si>
  <si>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</si>
  <si>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</si>
  <si>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</si>
  <si>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</si>
  <si>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</si>
  <si>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</si>
  <si>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</si>
  <si>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</si>
  <si>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</si>
  <si>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</si>
  <si>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</si>
  <si>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</si>
  <si>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</si>
  <si>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</si>
  <si>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</si>
  <si>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1004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</si>
  <si>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</si>
  <si>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</si>
  <si>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</si>
  <si>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</si>
  <si>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</si>
  <si>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</si>
  <si>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</si>
  <si>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</si>
  <si>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45700 00251</t>
  </si>
  <si>
    <t>Периодические издания, учрежденные представительными органами местного самоуправления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</si>
  <si>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</si>
  <si>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</si>
  <si>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</si>
  <si>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</si>
  <si>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</si>
  <si>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</si>
  <si>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</si>
  <si>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</si>
  <si>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</si>
  <si>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</si>
  <si>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</si>
  <si>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</si>
  <si>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</si>
  <si>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</si>
  <si>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Ремонт покрытий внутриквартальных территорий муниципального образования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</si>
  <si>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муниципального образования</t>
  </si>
  <si>
    <t>Комплексное благоустройство внутриквартальных территорий муниципального образования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</si>
  <si>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</si>
  <si>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</si>
  <si>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</si>
  <si>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</si>
  <si>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</si>
  <si>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</si>
  <si>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</si>
  <si>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</si>
  <si>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</si>
  <si>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</si>
  <si>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</si>
  <si>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</si>
  <si>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</si>
  <si>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</si>
  <si>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</si>
  <si>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</si>
  <si>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</si>
  <si>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</si>
  <si>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</si>
  <si>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</si>
  <si>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</si>
  <si>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</si>
  <si>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</si>
  <si>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</si>
  <si>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</si>
  <si>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</si>
  <si>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</si>
  <si>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</si>
  <si>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</si>
  <si>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</si>
  <si>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1 13 00000 00 0000 000</t>
  </si>
  <si>
    <t>ДОХОДЫ ОТ ОКАЗАНИЯ ПЛАТНЫХ УСЛУГ И КОМПЕНСАЦИИ ЗАТРАТ ГОСУДАРСТВА</t>
  </si>
  <si>
    <t>1 13 02000 00 0000 130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</si>
  <si>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</si>
  <si>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</si>
  <si>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1 13 02063 03 0000 130</t>
  </si>
  <si>
    <t>Прочие доходы от компенсации затрат государства</t>
  </si>
  <si>
    <t>867</t>
  </si>
  <si>
    <t>1 13 02993 03 0100 130</t>
  </si>
  <si>
    <t>1 16 00000 00 0000 000</t>
  </si>
  <si>
    <t>ШТРАФЫ, САНКЦИИ, ВОЗМЕЩЕНИЕ УЩЕРБА</t>
  </si>
  <si>
    <t>806</t>
  </si>
  <si>
    <t>825</t>
  </si>
  <si>
    <t>848</t>
  </si>
  <si>
    <t>1 16 10000 00 0000 140</t>
  </si>
  <si>
    <t>Платежи в целях возмещения причиненного ущерба (убытков)</t>
  </si>
  <si>
    <t>1 16 10120 00 0000 140</t>
  </si>
  <si>
    <t>1 16 10123 01 0000 140</t>
  </si>
  <si>
    <t>1 16 10123 01 0031 140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</si>
  <si>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</si>
  <si>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</si>
  <si>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</si>
  <si>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</si>
  <si>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2 02 30000 00 0000 150</t>
  </si>
  <si>
    <t>Субвенции бюджетам бюджетной системы Российской Федерации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</si>
  <si>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</si>
  <si>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</si>
  <si>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</si>
  <si>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 xml:space="preserve">Субвенции  бюджетам 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</si>
  <si>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2 02 30024 03 0100 150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</si>
  <si>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</si>
  <si>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</si>
  <si>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Субвенция бюджетам внутригородских муниципальных образований Санкт-Петербурга на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</si>
  <si>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</si>
  <si>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</si>
  <si>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</si>
  <si>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</si>
  <si>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</si>
  <si>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</si>
  <si>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</si>
  <si>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 вознаграждение, причитающееся  приемному родителю</t>
  </si>
  <si>
    <t>Приложение 4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</si>
  <si>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</si>
  <si>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</si>
  <si>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</si>
  <si>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</si>
  <si>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</si>
  <si>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</si>
  <si>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</si>
  <si>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</si>
  <si>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</si>
  <si>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</si>
  <si>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</si>
  <si>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</si>
  <si>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</si>
  <si>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</si>
  <si>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</si>
  <si>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</si>
  <si>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</si>
  <si>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</si>
  <si>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</si>
  <si>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</si>
  <si>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</si>
  <si>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</si>
  <si>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</si>
  <si>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</si>
  <si>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ОТЧЕТ ПО ДОХОДАМ БЮДЖЕТА, ПО КОДАМ КЛАССИФИКАЦИИ ДОХОДОВ МЕСТНОГО БЮДЖЕТА ВНУТРИГОРОДСКОГО МУНИЦИПАЛЬНОГО ОБРАЗОВАНИЯ САНКТ-ПЕТЕРБУРГА ПОСЕЛОК ПАРГОЛОВО ЗА 2021 ГОД</t>
  </si>
  <si>
    <t>ОТЧЕТ ПО РАСХОДАМ БЮДЖЕТА, ПО РАЗДЕЛАМ И ПОДРАЗДЕЛАМ КЛАССИФИКАЦИИ РАСХОДОВ БЮДЖЕТА ВНУТРИГОРОДСКОГО МУНИЦИПАЛЬНОГО ОБРАЗОВАНИЯ САНКТ-ПЕТЕРБУРГА ПОСЕЛОК ПАРГОЛОВО ЗА 2021 ГОД</t>
  </si>
  <si>
    <t>ОТЧЕТ РАСХОДОВ ПО ВЕДОМСТВЕННОЙ СТРУКТУРЕ РАСХОДОВ МЕСТНОГО БЮДЖЕТА ВНУТРИГОРОДСКОГО МУНИЦИПАЛЬНОГО ОБРАЗОВАНИЯ САНКТ-ПЕТЕРБУРГА ПОСЕЛОК ПАРГОЛОВО ЗА 2021 ГОД</t>
  </si>
  <si>
    <t>ОТЧЕТ ПО ИСТОЧНИКАМ ФИНАНСИРОВАНИЯ ДЕФИЦИТА БЮДЖЕТА ПО КОДАМ КЛАССИФИКАЦИИ ИСТОЧНИКОВ ФИНАНСИРОВАНИЯ ДЕФИЦИТОВ МЕСТНОГО БЮДЖЕТА ВНУТРИГОРОДСКОГО МУНИЦИПАЛЬНОГО ОБРАЗОВАНИЯ САНКТ-ПЕТЕРБУРГА ПОСЕЛОК ПАРГОЛОВО ЗА 2021 ГОД</t>
  </si>
  <si>
    <t>План на 2021 г. (тыс. рублей)</t>
  </si>
  <si>
    <t>Фактическое исполнение за 2021 год (тыс. рублей)</t>
  </si>
  <si>
    <t>Другие вопросы в области средств массовой информации</t>
  </si>
  <si>
    <t>Содержание муниципальной информационной службы МО Парголово</t>
  </si>
  <si>
    <t>1204</t>
  </si>
  <si>
    <t>ФИЗИЧЕСКАЯ КУЛЬТУРА И СПОРТ</t>
  </si>
  <si>
    <t>1100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</si>
  <si>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</si>
  <si>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</si>
  <si>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Реализация государственной политики занятости населения</t>
  </si>
  <si>
    <t>0401</t>
  </si>
  <si>
    <t>Временное трудоустройство несовершеннолетних в возрасте от 14 до 18 лет в свободное от учебы время</t>
  </si>
  <si>
    <t>0310</t>
  </si>
  <si>
    <t xml:space="preserve"> Проведение подготовки и обучения неработающего населения способам защиты и действиям в чрезвычайных ситуациях </t>
  </si>
  <si>
    <t>45710 00252</t>
  </si>
  <si>
    <t>51200 00241</t>
  </si>
  <si>
    <t>51000 00101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</si>
  <si>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</si>
  <si>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</si>
  <si>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</si>
  <si>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</si>
  <si>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</si>
  <si>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</si>
  <si>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Дохоходы от компенсации затрат государства</t>
  </si>
  <si>
    <t>Доходы, поступающие в поряде возмещения расходов, понесенных в связи с эксплуатацией имущества внутригородских мунципальных образований городов федерального значения</t>
  </si>
  <si>
    <t>1 13 02990 00 0000 130</t>
  </si>
  <si>
    <t>1 13 02993 03 0000 130</t>
  </si>
  <si>
    <t>Прочие доходы от компенсации затрат бюджетов внутригородских муниципал
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</si>
  <si>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 нутригородских муниципальных образований Санкт-Петербурга в соответстви и с законодательством Санкт-Петербурга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</si>
  <si>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</si>
  <si>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</si>
  <si>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 на формирование муниципального дорожного фонда, а таже иных платежей в случае принятия решения фнансовым органом муниципального образования о раздельном учете задолжности)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</si>
  <si>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</si>
  <si>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</si>
  <si>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</si>
  <si>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</si>
  <si>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</si>
  <si>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</si>
  <si>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</si>
  <si>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Массовый спорт</t>
  </si>
  <si>
    <t>Общеэкономические вопросы</t>
  </si>
  <si>
    <t>К решению Муниципального совета МО Парголово от 04.05.2022 г. №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</si>
</sst>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#,##0.0_ ;\-#,##0.0\ "/>
    <numFmt numFmtId="167" formatCode="\ #,##0.0&quot;    &quot;;\-#,##0.0&quot;    &quot;;&quot; -&quot;#&quot;    &quot;;@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7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3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/>
    <xf numFmtId="0" fontId="2" fillId="0" borderId="0" xfId="0" applyFont="1" applyFill="1" applyAlignment="1">
      <alignment vertical="center"/>
    </xf>
    <xf numFmtId="0" fontId="0" fillId="0" borderId="0" xfId="0" applyFill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49" fontId="15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9" fillId="0" borderId="2" xfId="0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49" fontId="2" fillId="0" borderId="2" xfId="0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/>
    </xf>
    <xf numFmtId="165" fontId="2" fillId="0" borderId="2" xfId="8" applyNumberFormat="1" applyFont="1" applyFill="1" applyBorder="1" applyAlignment="1" applyProtection="1">
      <alignment horizontal="center" vertical="center"/>
    </xf>
    <xf numFmtId="165" fontId="9" fillId="0" borderId="2" xfId="1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0" fontId="9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9" fillId="0" borderId="2" xfId="9" applyNumberFormat="1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20" fillId="0" borderId="0" xfId="0" applyFont="1" applyFill="1"/>
    <xf numFmtId="0" fontId="11" fillId="0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/>
    <xf numFmtId="165" fontId="6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 applyProtection="1">
      <alignment horizontal="center" vertical="center" wrapText="1"/>
    </xf>
    <xf numFmtId="165" fontId="9" fillId="0" borderId="2" xfId="8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9" fillId="0" borderId="2" xfId="9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3" fillId="0" borderId="0" xfId="0" applyFont="1" applyFill="1"/>
    <xf numFmtId="49" fontId="9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6" fillId="0" borderId="0" xfId="0" applyFont="1" applyFill="1"/>
    <xf numFmtId="0" fontId="4" fillId="0" borderId="0" xfId="0" applyFont="1" applyFill="1" applyBorder="1"/>
    <xf numFmtId="0" fontId="6" fillId="0" borderId="2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center"/>
    </xf>
    <xf numFmtId="165" fontId="11" fillId="0" borderId="0" xfId="0" applyNumberFormat="1" applyFont="1" applyFill="1"/>
    <xf numFmtId="0" fontId="2" fillId="0" borderId="3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65" fontId="2" fillId="0" borderId="8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 applyProtection="1">
      <alignment horizontal="center" vertical="center"/>
    </xf>
    <xf numFmtId="0" fontId="26" fillId="0" borderId="0" xfId="0" applyFont="1" applyFill="1"/>
    <xf numFmtId="0" fontId="27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8" xfId="1" applyNumberFormat="1" applyFont="1" applyFill="1" applyBorder="1" applyAlignment="1" applyProtection="1">
      <alignment horizontal="center" vertical="center"/>
    </xf>
    <xf numFmtId="0" fontId="28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2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0D9F-6400-42AA-8981-26E39696FE8F}">
  <dimension ref="A1:H40"/>
  <sheetViews>
    <sheetView tabSelected="1" zoomScaleNormal="100" workbookViewId="0">
      <selection activeCell="B4" sqref="B4:F4"/>
    </sheetView>
  </sheetViews>
  <sheetFormatPr defaultColWidth="10.42578125" defaultRowHeight="12.75" x14ac:dyDescent="0.2"/>
  <cols>
    <col min="1" max="1" width="1.7109375" style="122" customWidth="1"/>
    <col min="2" max="2" width="5.5703125" style="122" customWidth="1"/>
    <col min="3" max="3" width="23.140625" style="123" customWidth="1"/>
    <col min="4" max="4" width="105.140625" style="123" customWidth="1"/>
    <col min="5" max="5" width="10.85546875" style="122" customWidth="1"/>
    <col min="6" max="6" width="11.85546875" style="122" customWidth="1"/>
    <col min="7" max="249" width="10.42578125" style="122"/>
    <col min="250" max="250" width="1.7109375" style="122" customWidth="1"/>
    <col min="251" max="251" width="6.7109375" style="122" customWidth="1"/>
    <col min="252" max="252" width="23.85546875" style="122" customWidth="1"/>
    <col min="253" max="253" width="100.140625" style="122" customWidth="1"/>
    <col min="254" max="254" width="12.7109375" style="122" customWidth="1"/>
    <col min="255" max="505" width="10.42578125" style="122"/>
    <col min="506" max="506" width="1.7109375" style="122" customWidth="1"/>
    <col min="507" max="507" width="6.7109375" style="122" customWidth="1"/>
    <col min="508" max="508" width="23.85546875" style="122" customWidth="1"/>
    <col min="509" max="509" width="100.140625" style="122" customWidth="1"/>
    <col min="510" max="510" width="12.7109375" style="122" customWidth="1"/>
    <col min="511" max="761" width="10.42578125" style="122"/>
    <col min="762" max="762" width="1.7109375" style="122" customWidth="1"/>
    <col min="763" max="763" width="6.7109375" style="122" customWidth="1"/>
    <col min="764" max="764" width="23.85546875" style="122" customWidth="1"/>
    <col min="765" max="765" width="100.140625" style="122" customWidth="1"/>
    <col min="766" max="766" width="12.7109375" style="122" customWidth="1"/>
    <col min="767" max="1017" width="10.42578125" style="122"/>
    <col min="1018" max="1018" width="1.7109375" style="122" customWidth="1"/>
    <col min="1019" max="1019" width="6.7109375" style="122" customWidth="1"/>
    <col min="1020" max="1020" width="23.85546875" style="122" customWidth="1"/>
    <col min="1021" max="1021" width="100.140625" style="122" customWidth="1"/>
    <col min="1022" max="1022" width="12.7109375" style="122" customWidth="1"/>
    <col min="1023" max="1273" width="10.42578125" style="122"/>
    <col min="1274" max="1274" width="1.7109375" style="122" customWidth="1"/>
    <col min="1275" max="1275" width="6.7109375" style="122" customWidth="1"/>
    <col min="1276" max="1276" width="23.85546875" style="122" customWidth="1"/>
    <col min="1277" max="1277" width="100.140625" style="122" customWidth="1"/>
    <col min="1278" max="1278" width="12.7109375" style="122" customWidth="1"/>
    <col min="1279" max="1529" width="10.42578125" style="122"/>
    <col min="1530" max="1530" width="1.7109375" style="122" customWidth="1"/>
    <col min="1531" max="1531" width="6.7109375" style="122" customWidth="1"/>
    <col min="1532" max="1532" width="23.85546875" style="122" customWidth="1"/>
    <col min="1533" max="1533" width="100.140625" style="122" customWidth="1"/>
    <col min="1534" max="1534" width="12.7109375" style="122" customWidth="1"/>
    <col min="1535" max="1785" width="10.42578125" style="122"/>
    <col min="1786" max="1786" width="1.7109375" style="122" customWidth="1"/>
    <col min="1787" max="1787" width="6.7109375" style="122" customWidth="1"/>
    <col min="1788" max="1788" width="23.85546875" style="122" customWidth="1"/>
    <col min="1789" max="1789" width="100.140625" style="122" customWidth="1"/>
    <col min="1790" max="1790" width="12.7109375" style="122" customWidth="1"/>
    <col min="1791" max="2041" width="10.42578125" style="122"/>
    <col min="2042" max="2042" width="1.7109375" style="122" customWidth="1"/>
    <col min="2043" max="2043" width="6.7109375" style="122" customWidth="1"/>
    <col min="2044" max="2044" width="23.85546875" style="122" customWidth="1"/>
    <col min="2045" max="2045" width="100.140625" style="122" customWidth="1"/>
    <col min="2046" max="2046" width="12.7109375" style="122" customWidth="1"/>
    <col min="2047" max="2297" width="10.42578125" style="122"/>
    <col min="2298" max="2298" width="1.7109375" style="122" customWidth="1"/>
    <col min="2299" max="2299" width="6.7109375" style="122" customWidth="1"/>
    <col min="2300" max="2300" width="23.85546875" style="122" customWidth="1"/>
    <col min="2301" max="2301" width="100.140625" style="122" customWidth="1"/>
    <col min="2302" max="2302" width="12.7109375" style="122" customWidth="1"/>
    <col min="2303" max="2553" width="10.42578125" style="122"/>
    <col min="2554" max="2554" width="1.7109375" style="122" customWidth="1"/>
    <col min="2555" max="2555" width="6.7109375" style="122" customWidth="1"/>
    <col min="2556" max="2556" width="23.85546875" style="122" customWidth="1"/>
    <col min="2557" max="2557" width="100.140625" style="122" customWidth="1"/>
    <col min="2558" max="2558" width="12.7109375" style="122" customWidth="1"/>
    <col min="2559" max="2809" width="10.42578125" style="122"/>
    <col min="2810" max="2810" width="1.7109375" style="122" customWidth="1"/>
    <col min="2811" max="2811" width="6.7109375" style="122" customWidth="1"/>
    <col min="2812" max="2812" width="23.85546875" style="122" customWidth="1"/>
    <col min="2813" max="2813" width="100.140625" style="122" customWidth="1"/>
    <col min="2814" max="2814" width="12.7109375" style="122" customWidth="1"/>
    <col min="2815" max="3065" width="10.42578125" style="122"/>
    <col min="3066" max="3066" width="1.7109375" style="122" customWidth="1"/>
    <col min="3067" max="3067" width="6.7109375" style="122" customWidth="1"/>
    <col min="3068" max="3068" width="23.85546875" style="122" customWidth="1"/>
    <col min="3069" max="3069" width="100.140625" style="122" customWidth="1"/>
    <col min="3070" max="3070" width="12.7109375" style="122" customWidth="1"/>
    <col min="3071" max="3321" width="10.42578125" style="122"/>
    <col min="3322" max="3322" width="1.7109375" style="122" customWidth="1"/>
    <col min="3323" max="3323" width="6.7109375" style="122" customWidth="1"/>
    <col min="3324" max="3324" width="23.85546875" style="122" customWidth="1"/>
    <col min="3325" max="3325" width="100.140625" style="122" customWidth="1"/>
    <col min="3326" max="3326" width="12.7109375" style="122" customWidth="1"/>
    <col min="3327" max="3577" width="10.42578125" style="122"/>
    <col min="3578" max="3578" width="1.7109375" style="122" customWidth="1"/>
    <col min="3579" max="3579" width="6.7109375" style="122" customWidth="1"/>
    <col min="3580" max="3580" width="23.85546875" style="122" customWidth="1"/>
    <col min="3581" max="3581" width="100.140625" style="122" customWidth="1"/>
    <col min="3582" max="3582" width="12.7109375" style="122" customWidth="1"/>
    <col min="3583" max="3833" width="10.42578125" style="122"/>
    <col min="3834" max="3834" width="1.7109375" style="122" customWidth="1"/>
    <col min="3835" max="3835" width="6.7109375" style="122" customWidth="1"/>
    <col min="3836" max="3836" width="23.85546875" style="122" customWidth="1"/>
    <col min="3837" max="3837" width="100.140625" style="122" customWidth="1"/>
    <col min="3838" max="3838" width="12.7109375" style="122" customWidth="1"/>
    <col min="3839" max="4089" width="10.42578125" style="122"/>
    <col min="4090" max="4090" width="1.7109375" style="122" customWidth="1"/>
    <col min="4091" max="4091" width="6.7109375" style="122" customWidth="1"/>
    <col min="4092" max="4092" width="23.85546875" style="122" customWidth="1"/>
    <col min="4093" max="4093" width="100.140625" style="122" customWidth="1"/>
    <col min="4094" max="4094" width="12.7109375" style="122" customWidth="1"/>
    <col min="4095" max="4345" width="10.42578125" style="122"/>
    <col min="4346" max="4346" width="1.7109375" style="122" customWidth="1"/>
    <col min="4347" max="4347" width="6.7109375" style="122" customWidth="1"/>
    <col min="4348" max="4348" width="23.85546875" style="122" customWidth="1"/>
    <col min="4349" max="4349" width="100.140625" style="122" customWidth="1"/>
    <col min="4350" max="4350" width="12.7109375" style="122" customWidth="1"/>
    <col min="4351" max="4601" width="10.42578125" style="122"/>
    <col min="4602" max="4602" width="1.7109375" style="122" customWidth="1"/>
    <col min="4603" max="4603" width="6.7109375" style="122" customWidth="1"/>
    <col min="4604" max="4604" width="23.85546875" style="122" customWidth="1"/>
    <col min="4605" max="4605" width="100.140625" style="122" customWidth="1"/>
    <col min="4606" max="4606" width="12.7109375" style="122" customWidth="1"/>
    <col min="4607" max="4857" width="10.42578125" style="122"/>
    <col min="4858" max="4858" width="1.7109375" style="122" customWidth="1"/>
    <col min="4859" max="4859" width="6.7109375" style="122" customWidth="1"/>
    <col min="4860" max="4860" width="23.85546875" style="122" customWidth="1"/>
    <col min="4861" max="4861" width="100.140625" style="122" customWidth="1"/>
    <col min="4862" max="4862" width="12.7109375" style="122" customWidth="1"/>
    <col min="4863" max="5113" width="10.42578125" style="122"/>
    <col min="5114" max="5114" width="1.7109375" style="122" customWidth="1"/>
    <col min="5115" max="5115" width="6.7109375" style="122" customWidth="1"/>
    <col min="5116" max="5116" width="23.85546875" style="122" customWidth="1"/>
    <col min="5117" max="5117" width="100.140625" style="122" customWidth="1"/>
    <col min="5118" max="5118" width="12.7109375" style="122" customWidth="1"/>
    <col min="5119" max="5369" width="10.42578125" style="122"/>
    <col min="5370" max="5370" width="1.7109375" style="122" customWidth="1"/>
    <col min="5371" max="5371" width="6.7109375" style="122" customWidth="1"/>
    <col min="5372" max="5372" width="23.85546875" style="122" customWidth="1"/>
    <col min="5373" max="5373" width="100.140625" style="122" customWidth="1"/>
    <col min="5374" max="5374" width="12.7109375" style="122" customWidth="1"/>
    <col min="5375" max="5625" width="10.42578125" style="122"/>
    <col min="5626" max="5626" width="1.7109375" style="122" customWidth="1"/>
    <col min="5627" max="5627" width="6.7109375" style="122" customWidth="1"/>
    <col min="5628" max="5628" width="23.85546875" style="122" customWidth="1"/>
    <col min="5629" max="5629" width="100.140625" style="122" customWidth="1"/>
    <col min="5630" max="5630" width="12.7109375" style="122" customWidth="1"/>
    <col min="5631" max="5881" width="10.42578125" style="122"/>
    <col min="5882" max="5882" width="1.7109375" style="122" customWidth="1"/>
    <col min="5883" max="5883" width="6.7109375" style="122" customWidth="1"/>
    <col min="5884" max="5884" width="23.85546875" style="122" customWidth="1"/>
    <col min="5885" max="5885" width="100.140625" style="122" customWidth="1"/>
    <col min="5886" max="5886" width="12.7109375" style="122" customWidth="1"/>
    <col min="5887" max="6137" width="10.42578125" style="122"/>
    <col min="6138" max="6138" width="1.7109375" style="122" customWidth="1"/>
    <col min="6139" max="6139" width="6.7109375" style="122" customWidth="1"/>
    <col min="6140" max="6140" width="23.85546875" style="122" customWidth="1"/>
    <col min="6141" max="6141" width="100.140625" style="122" customWidth="1"/>
    <col min="6142" max="6142" width="12.7109375" style="122" customWidth="1"/>
    <col min="6143" max="6393" width="10.42578125" style="122"/>
    <col min="6394" max="6394" width="1.7109375" style="122" customWidth="1"/>
    <col min="6395" max="6395" width="6.7109375" style="122" customWidth="1"/>
    <col min="6396" max="6396" width="23.85546875" style="122" customWidth="1"/>
    <col min="6397" max="6397" width="100.140625" style="122" customWidth="1"/>
    <col min="6398" max="6398" width="12.7109375" style="122" customWidth="1"/>
    <col min="6399" max="6649" width="10.42578125" style="122"/>
    <col min="6650" max="6650" width="1.7109375" style="122" customWidth="1"/>
    <col min="6651" max="6651" width="6.7109375" style="122" customWidth="1"/>
    <col min="6652" max="6652" width="23.85546875" style="122" customWidth="1"/>
    <col min="6653" max="6653" width="100.140625" style="122" customWidth="1"/>
    <col min="6654" max="6654" width="12.7109375" style="122" customWidth="1"/>
    <col min="6655" max="6905" width="10.42578125" style="122"/>
    <col min="6906" max="6906" width="1.7109375" style="122" customWidth="1"/>
    <col min="6907" max="6907" width="6.7109375" style="122" customWidth="1"/>
    <col min="6908" max="6908" width="23.85546875" style="122" customWidth="1"/>
    <col min="6909" max="6909" width="100.140625" style="122" customWidth="1"/>
    <col min="6910" max="6910" width="12.7109375" style="122" customWidth="1"/>
    <col min="6911" max="7161" width="10.42578125" style="122"/>
    <col min="7162" max="7162" width="1.7109375" style="122" customWidth="1"/>
    <col min="7163" max="7163" width="6.7109375" style="122" customWidth="1"/>
    <col min="7164" max="7164" width="23.85546875" style="122" customWidth="1"/>
    <col min="7165" max="7165" width="100.140625" style="122" customWidth="1"/>
    <col min="7166" max="7166" width="12.7109375" style="122" customWidth="1"/>
    <col min="7167" max="7417" width="10.42578125" style="122"/>
    <col min="7418" max="7418" width="1.7109375" style="122" customWidth="1"/>
    <col min="7419" max="7419" width="6.7109375" style="122" customWidth="1"/>
    <col min="7420" max="7420" width="23.85546875" style="122" customWidth="1"/>
    <col min="7421" max="7421" width="100.140625" style="122" customWidth="1"/>
    <col min="7422" max="7422" width="12.7109375" style="122" customWidth="1"/>
    <col min="7423" max="7673" width="10.42578125" style="122"/>
    <col min="7674" max="7674" width="1.7109375" style="122" customWidth="1"/>
    <col min="7675" max="7675" width="6.7109375" style="122" customWidth="1"/>
    <col min="7676" max="7676" width="23.85546875" style="122" customWidth="1"/>
    <col min="7677" max="7677" width="100.140625" style="122" customWidth="1"/>
    <col min="7678" max="7678" width="12.7109375" style="122" customWidth="1"/>
    <col min="7679" max="7929" width="10.42578125" style="122"/>
    <col min="7930" max="7930" width="1.7109375" style="122" customWidth="1"/>
    <col min="7931" max="7931" width="6.7109375" style="122" customWidth="1"/>
    <col min="7932" max="7932" width="23.85546875" style="122" customWidth="1"/>
    <col min="7933" max="7933" width="100.140625" style="122" customWidth="1"/>
    <col min="7934" max="7934" width="12.7109375" style="122" customWidth="1"/>
    <col min="7935" max="8185" width="10.42578125" style="122"/>
    <col min="8186" max="8186" width="1.7109375" style="122" customWidth="1"/>
    <col min="8187" max="8187" width="6.7109375" style="122" customWidth="1"/>
    <col min="8188" max="8188" width="23.85546875" style="122" customWidth="1"/>
    <col min="8189" max="8189" width="100.140625" style="122" customWidth="1"/>
    <col min="8190" max="8190" width="12.7109375" style="122" customWidth="1"/>
    <col min="8191" max="8441" width="10.42578125" style="122"/>
    <col min="8442" max="8442" width="1.7109375" style="122" customWidth="1"/>
    <col min="8443" max="8443" width="6.7109375" style="122" customWidth="1"/>
    <col min="8444" max="8444" width="23.85546875" style="122" customWidth="1"/>
    <col min="8445" max="8445" width="100.140625" style="122" customWidth="1"/>
    <col min="8446" max="8446" width="12.7109375" style="122" customWidth="1"/>
    <col min="8447" max="8697" width="10.42578125" style="122"/>
    <col min="8698" max="8698" width="1.7109375" style="122" customWidth="1"/>
    <col min="8699" max="8699" width="6.7109375" style="122" customWidth="1"/>
    <col min="8700" max="8700" width="23.85546875" style="122" customWidth="1"/>
    <col min="8701" max="8701" width="100.140625" style="122" customWidth="1"/>
    <col min="8702" max="8702" width="12.7109375" style="122" customWidth="1"/>
    <col min="8703" max="8953" width="10.42578125" style="122"/>
    <col min="8954" max="8954" width="1.7109375" style="122" customWidth="1"/>
    <col min="8955" max="8955" width="6.7109375" style="122" customWidth="1"/>
    <col min="8956" max="8956" width="23.85546875" style="122" customWidth="1"/>
    <col min="8957" max="8957" width="100.140625" style="122" customWidth="1"/>
    <col min="8958" max="8958" width="12.7109375" style="122" customWidth="1"/>
    <col min="8959" max="9209" width="10.42578125" style="122"/>
    <col min="9210" max="9210" width="1.7109375" style="122" customWidth="1"/>
    <col min="9211" max="9211" width="6.7109375" style="122" customWidth="1"/>
    <col min="9212" max="9212" width="23.85546875" style="122" customWidth="1"/>
    <col min="9213" max="9213" width="100.140625" style="122" customWidth="1"/>
    <col min="9214" max="9214" width="12.7109375" style="122" customWidth="1"/>
    <col min="9215" max="9465" width="10.42578125" style="122"/>
    <col min="9466" max="9466" width="1.7109375" style="122" customWidth="1"/>
    <col min="9467" max="9467" width="6.7109375" style="122" customWidth="1"/>
    <col min="9468" max="9468" width="23.85546875" style="122" customWidth="1"/>
    <col min="9469" max="9469" width="100.140625" style="122" customWidth="1"/>
    <col min="9470" max="9470" width="12.7109375" style="122" customWidth="1"/>
    <col min="9471" max="9721" width="10.42578125" style="122"/>
    <col min="9722" max="9722" width="1.7109375" style="122" customWidth="1"/>
    <col min="9723" max="9723" width="6.7109375" style="122" customWidth="1"/>
    <col min="9724" max="9724" width="23.85546875" style="122" customWidth="1"/>
    <col min="9725" max="9725" width="100.140625" style="122" customWidth="1"/>
    <col min="9726" max="9726" width="12.7109375" style="122" customWidth="1"/>
    <col min="9727" max="9977" width="10.42578125" style="122"/>
    <col min="9978" max="9978" width="1.7109375" style="122" customWidth="1"/>
    <col min="9979" max="9979" width="6.7109375" style="122" customWidth="1"/>
    <col min="9980" max="9980" width="23.85546875" style="122" customWidth="1"/>
    <col min="9981" max="9981" width="100.140625" style="122" customWidth="1"/>
    <col min="9982" max="9982" width="12.7109375" style="122" customWidth="1"/>
    <col min="9983" max="10233" width="10.42578125" style="122"/>
    <col min="10234" max="10234" width="1.7109375" style="122" customWidth="1"/>
    <col min="10235" max="10235" width="6.7109375" style="122" customWidth="1"/>
    <col min="10236" max="10236" width="23.85546875" style="122" customWidth="1"/>
    <col min="10237" max="10237" width="100.140625" style="122" customWidth="1"/>
    <col min="10238" max="10238" width="12.7109375" style="122" customWidth="1"/>
    <col min="10239" max="10489" width="10.42578125" style="122"/>
    <col min="10490" max="10490" width="1.7109375" style="122" customWidth="1"/>
    <col min="10491" max="10491" width="6.7109375" style="122" customWidth="1"/>
    <col min="10492" max="10492" width="23.85546875" style="122" customWidth="1"/>
    <col min="10493" max="10493" width="100.140625" style="122" customWidth="1"/>
    <col min="10494" max="10494" width="12.7109375" style="122" customWidth="1"/>
    <col min="10495" max="10745" width="10.42578125" style="122"/>
    <col min="10746" max="10746" width="1.7109375" style="122" customWidth="1"/>
    <col min="10747" max="10747" width="6.7109375" style="122" customWidth="1"/>
    <col min="10748" max="10748" width="23.85546875" style="122" customWidth="1"/>
    <col min="10749" max="10749" width="100.140625" style="122" customWidth="1"/>
    <col min="10750" max="10750" width="12.7109375" style="122" customWidth="1"/>
    <col min="10751" max="11001" width="10.42578125" style="122"/>
    <col min="11002" max="11002" width="1.7109375" style="122" customWidth="1"/>
    <col min="11003" max="11003" width="6.7109375" style="122" customWidth="1"/>
    <col min="11004" max="11004" width="23.85546875" style="122" customWidth="1"/>
    <col min="11005" max="11005" width="100.140625" style="122" customWidth="1"/>
    <col min="11006" max="11006" width="12.7109375" style="122" customWidth="1"/>
    <col min="11007" max="11257" width="10.42578125" style="122"/>
    <col min="11258" max="11258" width="1.7109375" style="122" customWidth="1"/>
    <col min="11259" max="11259" width="6.7109375" style="122" customWidth="1"/>
    <col min="11260" max="11260" width="23.85546875" style="122" customWidth="1"/>
    <col min="11261" max="11261" width="100.140625" style="122" customWidth="1"/>
    <col min="11262" max="11262" width="12.7109375" style="122" customWidth="1"/>
    <col min="11263" max="11513" width="10.42578125" style="122"/>
    <col min="11514" max="11514" width="1.7109375" style="122" customWidth="1"/>
    <col min="11515" max="11515" width="6.7109375" style="122" customWidth="1"/>
    <col min="11516" max="11516" width="23.85546875" style="122" customWidth="1"/>
    <col min="11517" max="11517" width="100.140625" style="122" customWidth="1"/>
    <col min="11518" max="11518" width="12.7109375" style="122" customWidth="1"/>
    <col min="11519" max="11769" width="10.42578125" style="122"/>
    <col min="11770" max="11770" width="1.7109375" style="122" customWidth="1"/>
    <col min="11771" max="11771" width="6.7109375" style="122" customWidth="1"/>
    <col min="11772" max="11772" width="23.85546875" style="122" customWidth="1"/>
    <col min="11773" max="11773" width="100.140625" style="122" customWidth="1"/>
    <col min="11774" max="11774" width="12.7109375" style="122" customWidth="1"/>
    <col min="11775" max="12025" width="10.42578125" style="122"/>
    <col min="12026" max="12026" width="1.7109375" style="122" customWidth="1"/>
    <col min="12027" max="12027" width="6.7109375" style="122" customWidth="1"/>
    <col min="12028" max="12028" width="23.85546875" style="122" customWidth="1"/>
    <col min="12029" max="12029" width="100.140625" style="122" customWidth="1"/>
    <col min="12030" max="12030" width="12.7109375" style="122" customWidth="1"/>
    <col min="12031" max="12281" width="10.42578125" style="122"/>
    <col min="12282" max="12282" width="1.7109375" style="122" customWidth="1"/>
    <col min="12283" max="12283" width="6.7109375" style="122" customWidth="1"/>
    <col min="12284" max="12284" width="23.85546875" style="122" customWidth="1"/>
    <col min="12285" max="12285" width="100.140625" style="122" customWidth="1"/>
    <col min="12286" max="12286" width="12.7109375" style="122" customWidth="1"/>
    <col min="12287" max="12537" width="10.42578125" style="122"/>
    <col min="12538" max="12538" width="1.7109375" style="122" customWidth="1"/>
    <col min="12539" max="12539" width="6.7109375" style="122" customWidth="1"/>
    <col min="12540" max="12540" width="23.85546875" style="122" customWidth="1"/>
    <col min="12541" max="12541" width="100.140625" style="122" customWidth="1"/>
    <col min="12542" max="12542" width="12.7109375" style="122" customWidth="1"/>
    <col min="12543" max="12793" width="10.42578125" style="122"/>
    <col min="12794" max="12794" width="1.7109375" style="122" customWidth="1"/>
    <col min="12795" max="12795" width="6.7109375" style="122" customWidth="1"/>
    <col min="12796" max="12796" width="23.85546875" style="122" customWidth="1"/>
    <col min="12797" max="12797" width="100.140625" style="122" customWidth="1"/>
    <col min="12798" max="12798" width="12.7109375" style="122" customWidth="1"/>
    <col min="12799" max="13049" width="10.42578125" style="122"/>
    <col min="13050" max="13050" width="1.7109375" style="122" customWidth="1"/>
    <col min="13051" max="13051" width="6.7109375" style="122" customWidth="1"/>
    <col min="13052" max="13052" width="23.85546875" style="122" customWidth="1"/>
    <col min="13053" max="13053" width="100.140625" style="122" customWidth="1"/>
    <col min="13054" max="13054" width="12.7109375" style="122" customWidth="1"/>
    <col min="13055" max="13305" width="10.42578125" style="122"/>
    <col min="13306" max="13306" width="1.7109375" style="122" customWidth="1"/>
    <col min="13307" max="13307" width="6.7109375" style="122" customWidth="1"/>
    <col min="13308" max="13308" width="23.85546875" style="122" customWidth="1"/>
    <col min="13309" max="13309" width="100.140625" style="122" customWidth="1"/>
    <col min="13310" max="13310" width="12.7109375" style="122" customWidth="1"/>
    <col min="13311" max="13561" width="10.42578125" style="122"/>
    <col min="13562" max="13562" width="1.7109375" style="122" customWidth="1"/>
    <col min="13563" max="13563" width="6.7109375" style="122" customWidth="1"/>
    <col min="13564" max="13564" width="23.85546875" style="122" customWidth="1"/>
    <col min="13565" max="13565" width="100.140625" style="122" customWidth="1"/>
    <col min="13566" max="13566" width="12.7109375" style="122" customWidth="1"/>
    <col min="13567" max="13817" width="10.42578125" style="122"/>
    <col min="13818" max="13818" width="1.7109375" style="122" customWidth="1"/>
    <col min="13819" max="13819" width="6.7109375" style="122" customWidth="1"/>
    <col min="13820" max="13820" width="23.85546875" style="122" customWidth="1"/>
    <col min="13821" max="13821" width="100.140625" style="122" customWidth="1"/>
    <col min="13822" max="13822" width="12.7109375" style="122" customWidth="1"/>
    <col min="13823" max="14073" width="10.42578125" style="122"/>
    <col min="14074" max="14074" width="1.7109375" style="122" customWidth="1"/>
    <col min="14075" max="14075" width="6.7109375" style="122" customWidth="1"/>
    <col min="14076" max="14076" width="23.85546875" style="122" customWidth="1"/>
    <col min="14077" max="14077" width="100.140625" style="122" customWidth="1"/>
    <col min="14078" max="14078" width="12.7109375" style="122" customWidth="1"/>
    <col min="14079" max="14329" width="10.42578125" style="122"/>
    <col min="14330" max="14330" width="1.7109375" style="122" customWidth="1"/>
    <col min="14331" max="14331" width="6.7109375" style="122" customWidth="1"/>
    <col min="14332" max="14332" width="23.85546875" style="122" customWidth="1"/>
    <col min="14333" max="14333" width="100.140625" style="122" customWidth="1"/>
    <col min="14334" max="14334" width="12.7109375" style="122" customWidth="1"/>
    <col min="14335" max="14585" width="10.42578125" style="122"/>
    <col min="14586" max="14586" width="1.7109375" style="122" customWidth="1"/>
    <col min="14587" max="14587" width="6.7109375" style="122" customWidth="1"/>
    <col min="14588" max="14588" width="23.85546875" style="122" customWidth="1"/>
    <col min="14589" max="14589" width="100.140625" style="122" customWidth="1"/>
    <col min="14590" max="14590" width="12.7109375" style="122" customWidth="1"/>
    <col min="14591" max="14841" width="10.42578125" style="122"/>
    <col min="14842" max="14842" width="1.7109375" style="122" customWidth="1"/>
    <col min="14843" max="14843" width="6.7109375" style="122" customWidth="1"/>
    <col min="14844" max="14844" width="23.85546875" style="122" customWidth="1"/>
    <col min="14845" max="14845" width="100.140625" style="122" customWidth="1"/>
    <col min="14846" max="14846" width="12.7109375" style="122" customWidth="1"/>
    <col min="14847" max="15097" width="10.42578125" style="122"/>
    <col min="15098" max="15098" width="1.7109375" style="122" customWidth="1"/>
    <col min="15099" max="15099" width="6.7109375" style="122" customWidth="1"/>
    <col min="15100" max="15100" width="23.85546875" style="122" customWidth="1"/>
    <col min="15101" max="15101" width="100.140625" style="122" customWidth="1"/>
    <col min="15102" max="15102" width="12.7109375" style="122" customWidth="1"/>
    <col min="15103" max="15353" width="10.42578125" style="122"/>
    <col min="15354" max="15354" width="1.7109375" style="122" customWidth="1"/>
    <col min="15355" max="15355" width="6.7109375" style="122" customWidth="1"/>
    <col min="15356" max="15356" width="23.85546875" style="122" customWidth="1"/>
    <col min="15357" max="15357" width="100.140625" style="122" customWidth="1"/>
    <col min="15358" max="15358" width="12.7109375" style="122" customWidth="1"/>
    <col min="15359" max="15609" width="10.42578125" style="122"/>
    <col min="15610" max="15610" width="1.7109375" style="122" customWidth="1"/>
    <col min="15611" max="15611" width="6.7109375" style="122" customWidth="1"/>
    <col min="15612" max="15612" width="23.85546875" style="122" customWidth="1"/>
    <col min="15613" max="15613" width="100.140625" style="122" customWidth="1"/>
    <col min="15614" max="15614" width="12.7109375" style="122" customWidth="1"/>
    <col min="15615" max="15865" width="10.42578125" style="122"/>
    <col min="15866" max="15866" width="1.7109375" style="122" customWidth="1"/>
    <col min="15867" max="15867" width="6.7109375" style="122" customWidth="1"/>
    <col min="15868" max="15868" width="23.85546875" style="122" customWidth="1"/>
    <col min="15869" max="15869" width="100.140625" style="122" customWidth="1"/>
    <col min="15870" max="15870" width="12.7109375" style="122" customWidth="1"/>
    <col min="15871" max="16121" width="10.42578125" style="122"/>
    <col min="16122" max="16122" width="1.7109375" style="122" customWidth="1"/>
    <col min="16123" max="16123" width="6.7109375" style="122" customWidth="1"/>
    <col min="16124" max="16124" width="23.85546875" style="122" customWidth="1"/>
    <col min="16125" max="16125" width="100.140625" style="122" customWidth="1"/>
    <col min="16126" max="16126" width="12.7109375" style="122" customWidth="1"/>
    <col min="16127" max="16384" width="10.42578125" style="122"/>
  </cols>
  <sheetData>
    <row r="1" spans="2:8" ht="15" customHeight="1" x14ac:dyDescent="0.2">
      <c r="B1" s="148" t="s">
        <v>0</v>
      </c>
      <c r="C1" s="148"/>
      <c r="D1" s="148"/>
      <c r="E1" s="148"/>
      <c r="F1" s="148"/>
    </row>
    <row r="2" spans="2:8" ht="12.75" customHeight="1" x14ac:dyDescent="0.2">
      <c r="B2" s="149" t="s">
        <v>251</v>
      </c>
      <c r="C2" s="149"/>
      <c r="D2" s="149"/>
      <c r="E2" s="149"/>
      <c r="F2" s="149"/>
    </row>
    <row r="3" spans="2:8" ht="6.75" customHeight="1" x14ac:dyDescent="0.2">
      <c r="D3" s="124"/>
    </row>
    <row r="4" spans="2:8" ht="33" customHeight="1" x14ac:dyDescent="0.2">
      <c r="B4" s="150" t="s">
        <v>206</v>
      </c>
      <c r="C4" s="150"/>
      <c r="D4" s="150"/>
      <c r="E4" s="150"/>
      <c r="F4" s="150"/>
    </row>
    <row r="5" spans="2:8" ht="12.75" customHeight="1" x14ac:dyDescent="0.2">
      <c r="B5" s="151" t="s">
        <v>1</v>
      </c>
      <c r="C5" s="151"/>
      <c r="D5" s="151"/>
      <c r="E5" s="151"/>
      <c r="F5" s="151"/>
    </row>
    <row r="6" spans="2:8" ht="63" customHeight="1" x14ac:dyDescent="0.2">
      <c r="B6" s="125" t="s">
        <v>132</v>
      </c>
      <c r="C6" s="126" t="s">
        <v>133</v>
      </c>
      <c r="D6" s="127" t="s">
        <v>134</v>
      </c>
      <c r="E6" s="92" t="s">
        <v>210</v>
      </c>
      <c r="F6" s="92" t="s">
        <v>211</v>
      </c>
    </row>
    <row r="7" spans="2:8" ht="12" customHeight="1" x14ac:dyDescent="0.2">
      <c r="B7" s="128"/>
      <c r="C7" s="129"/>
      <c r="D7" s="130" t="s">
        <v>135</v>
      </c>
      <c r="E7" s="131">
        <f>E8+E27</f>
        <v>220478.5</v>
      </c>
      <c r="F7" s="131">
        <f>F8+F27</f>
        <v>233883.9</v>
      </c>
      <c r="G7" s="123"/>
      <c r="H7" s="123"/>
    </row>
    <row r="8" spans="2:8" ht="14.25" x14ac:dyDescent="0.2">
      <c r="B8" s="132" t="s">
        <v>136</v>
      </c>
      <c r="C8" s="133" t="s">
        <v>137</v>
      </c>
      <c r="D8" s="134" t="s">
        <v>138</v>
      </c>
      <c r="E8" s="93">
        <f>E9</f>
        <v>140790</v>
      </c>
      <c r="F8" s="93">
        <f>F9+F12+F19</f>
        <v>154993.4</v>
      </c>
      <c r="G8" s="135"/>
      <c r="H8" s="135"/>
    </row>
    <row r="9" spans="2:8" s="138" customFormat="1" ht="15" x14ac:dyDescent="0.25">
      <c r="B9" s="132" t="s">
        <v>136</v>
      </c>
      <c r="C9" s="133" t="s">
        <v>227</v>
      </c>
      <c r="D9" s="136" t="s">
        <v>228</v>
      </c>
      <c r="E9" s="137">
        <f>E10</f>
        <v>140790</v>
      </c>
      <c r="F9" s="137">
        <f>F10</f>
        <v>153203.1</v>
      </c>
    </row>
    <row r="10" spans="2:8" x14ac:dyDescent="0.2">
      <c r="B10" s="139" t="s">
        <v>139</v>
      </c>
      <c r="C10" s="140" t="s">
        <v>229</v>
      </c>
      <c r="D10" s="141" t="s">
        <v>230</v>
      </c>
      <c r="E10" s="95">
        <f>E11</f>
        <v>140790</v>
      </c>
      <c r="F10" s="95">
        <f>F11</f>
        <v>153203.1</v>
      </c>
    </row>
    <row r="11" spans="2:8" ht="38.25" x14ac:dyDescent="0.2">
      <c r="B11" s="139" t="s">
        <v>139</v>
      </c>
      <c r="C11" s="140" t="s">
        <v>231</v>
      </c>
      <c r="D11" s="141" t="s">
        <v>232</v>
      </c>
      <c r="E11" s="95">
        <v>140790</v>
      </c>
      <c r="F11" s="95">
        <v>153203.1</v>
      </c>
    </row>
    <row r="12" spans="2:8" ht="19.5" customHeight="1" x14ac:dyDescent="0.2">
      <c r="B12" s="132" t="s">
        <v>136</v>
      </c>
      <c r="C12" s="133" t="s">
        <v>140</v>
      </c>
      <c r="D12" s="136" t="s">
        <v>141</v>
      </c>
      <c r="E12" s="93">
        <f>E13+E16</f>
        <v>0</v>
      </c>
      <c r="F12" s="93">
        <f>F13+F16</f>
        <v>1120.8</v>
      </c>
    </row>
    <row r="13" spans="2:8" x14ac:dyDescent="0.2">
      <c r="B13" s="139" t="s">
        <v>136</v>
      </c>
      <c r="C13" s="140" t="s">
        <v>142</v>
      </c>
      <c r="D13" s="141" t="s">
        <v>233</v>
      </c>
      <c r="E13" s="95">
        <v>0</v>
      </c>
      <c r="F13" s="95">
        <f>F14</f>
        <v>41.2</v>
      </c>
    </row>
    <row r="14" spans="2:8" x14ac:dyDescent="0.2">
      <c r="B14" s="139" t="s">
        <v>136</v>
      </c>
      <c r="C14" s="140" t="s">
        <v>143</v>
      </c>
      <c r="D14" s="141" t="s">
        <v>144</v>
      </c>
      <c r="E14" s="95">
        <v>0</v>
      </c>
      <c r="F14" s="95">
        <f>F15</f>
        <v>41.2</v>
      </c>
    </row>
    <row r="15" spans="2:8" ht="25.5" x14ac:dyDescent="0.2">
      <c r="B15" s="139" t="s">
        <v>2</v>
      </c>
      <c r="C15" s="140" t="s">
        <v>145</v>
      </c>
      <c r="D15" s="141" t="s">
        <v>234</v>
      </c>
      <c r="E15" s="95">
        <v>0</v>
      </c>
      <c r="F15" s="95">
        <v>41.2</v>
      </c>
    </row>
    <row r="16" spans="2:8" x14ac:dyDescent="0.2">
      <c r="B16" s="139" t="s">
        <v>136</v>
      </c>
      <c r="C16" s="140" t="s">
        <v>235</v>
      </c>
      <c r="D16" s="141" t="s">
        <v>146</v>
      </c>
      <c r="E16" s="95">
        <f>E17</f>
        <v>0</v>
      </c>
      <c r="F16" s="95">
        <f>F17</f>
        <v>1079.5999999999999</v>
      </c>
    </row>
    <row r="17" spans="2:6" ht="25.5" x14ac:dyDescent="0.2">
      <c r="B17" s="139" t="s">
        <v>136</v>
      </c>
      <c r="C17" s="140" t="s">
        <v>236</v>
      </c>
      <c r="D17" s="141" t="s">
        <v>237</v>
      </c>
      <c r="E17" s="95">
        <f>E18</f>
        <v>0</v>
      </c>
      <c r="F17" s="95">
        <f>F18</f>
        <v>1079.5999999999999</v>
      </c>
    </row>
    <row r="18" spans="2:6" ht="45" customHeight="1" x14ac:dyDescent="0.2">
      <c r="B18" s="139" t="s">
        <v>147</v>
      </c>
      <c r="C18" s="140" t="s">
        <v>148</v>
      </c>
      <c r="D18" s="142" t="s">
        <v>238</v>
      </c>
      <c r="E18" s="95">
        <v>0</v>
      </c>
      <c r="F18" s="95">
        <v>1079.5999999999999</v>
      </c>
    </row>
    <row r="19" spans="2:6" ht="19.5" customHeight="1" x14ac:dyDescent="0.2">
      <c r="B19" s="132" t="s">
        <v>136</v>
      </c>
      <c r="C19" s="133" t="s">
        <v>149</v>
      </c>
      <c r="D19" s="136" t="s">
        <v>150</v>
      </c>
      <c r="E19" s="93">
        <v>0</v>
      </c>
      <c r="F19" s="93">
        <f>F20</f>
        <v>669.5</v>
      </c>
    </row>
    <row r="20" spans="2:6" x14ac:dyDescent="0.2">
      <c r="B20" s="139" t="s">
        <v>136</v>
      </c>
      <c r="C20" s="140" t="s">
        <v>154</v>
      </c>
      <c r="D20" s="141" t="s">
        <v>155</v>
      </c>
      <c r="E20" s="95">
        <v>0</v>
      </c>
      <c r="F20" s="95">
        <f>F21</f>
        <v>669.5</v>
      </c>
    </row>
    <row r="21" spans="2:6" ht="38.25" x14ac:dyDescent="0.2">
      <c r="B21" s="139" t="s">
        <v>136</v>
      </c>
      <c r="C21" s="140" t="s">
        <v>156</v>
      </c>
      <c r="D21" s="141" t="s">
        <v>239</v>
      </c>
      <c r="E21" s="95">
        <v>0</v>
      </c>
      <c r="F21" s="95">
        <f>F22</f>
        <v>669.5</v>
      </c>
    </row>
    <row r="22" spans="2:6" ht="25.5" x14ac:dyDescent="0.2">
      <c r="B22" s="139" t="s">
        <v>136</v>
      </c>
      <c r="C22" s="140" t="s">
        <v>157</v>
      </c>
      <c r="D22" s="141" t="s">
        <v>240</v>
      </c>
      <c r="E22" s="95">
        <v>0</v>
      </c>
      <c r="F22" s="95">
        <f>F26+F24+F23+F25</f>
        <v>669.5</v>
      </c>
    </row>
    <row r="23" spans="2:6" ht="63.75" x14ac:dyDescent="0.2">
      <c r="B23" s="139" t="s">
        <v>139</v>
      </c>
      <c r="C23" s="140" t="s">
        <v>158</v>
      </c>
      <c r="D23" s="141" t="s">
        <v>241</v>
      </c>
      <c r="E23" s="95">
        <v>0</v>
      </c>
      <c r="F23" s="95">
        <v>-10</v>
      </c>
    </row>
    <row r="24" spans="2:6" ht="63.75" x14ac:dyDescent="0.2">
      <c r="B24" s="139" t="s">
        <v>151</v>
      </c>
      <c r="C24" s="140" t="s">
        <v>158</v>
      </c>
      <c r="D24" s="141" t="s">
        <v>241</v>
      </c>
      <c r="E24" s="95">
        <v>0</v>
      </c>
      <c r="F24" s="95">
        <v>635.9</v>
      </c>
    </row>
    <row r="25" spans="2:6" ht="63.75" x14ac:dyDescent="0.2">
      <c r="B25" s="139" t="s">
        <v>152</v>
      </c>
      <c r="C25" s="140" t="s">
        <v>158</v>
      </c>
      <c r="D25" s="141" t="s">
        <v>241</v>
      </c>
      <c r="E25" s="95">
        <v>0</v>
      </c>
      <c r="F25" s="95">
        <v>2</v>
      </c>
    </row>
    <row r="26" spans="2:6" ht="69" customHeight="1" x14ac:dyDescent="0.2">
      <c r="B26" s="139" t="s">
        <v>153</v>
      </c>
      <c r="C26" s="140" t="s">
        <v>158</v>
      </c>
      <c r="D26" s="141" t="s">
        <v>241</v>
      </c>
      <c r="E26" s="95">
        <v>0</v>
      </c>
      <c r="F26" s="95">
        <v>41.6</v>
      </c>
    </row>
    <row r="27" spans="2:6" ht="19.5" customHeight="1" x14ac:dyDescent="0.2">
      <c r="B27" s="132" t="s">
        <v>136</v>
      </c>
      <c r="C27" s="133" t="s">
        <v>159</v>
      </c>
      <c r="D27" s="136" t="s">
        <v>160</v>
      </c>
      <c r="E27" s="93">
        <f>E28</f>
        <v>79688.5</v>
      </c>
      <c r="F27" s="93">
        <f>F28</f>
        <v>78890.5</v>
      </c>
    </row>
    <row r="28" spans="2:6" ht="15" customHeight="1" x14ac:dyDescent="0.2">
      <c r="B28" s="139" t="s">
        <v>136</v>
      </c>
      <c r="C28" s="140" t="s">
        <v>161</v>
      </c>
      <c r="D28" s="141" t="s">
        <v>162</v>
      </c>
      <c r="E28" s="96">
        <f>E29+E32</f>
        <v>79688.5</v>
      </c>
      <c r="F28" s="96">
        <f>F29+F32</f>
        <v>78890.5</v>
      </c>
    </row>
    <row r="29" spans="2:6" ht="15" customHeight="1" x14ac:dyDescent="0.2">
      <c r="B29" s="139" t="s">
        <v>136</v>
      </c>
      <c r="C29" s="140" t="s">
        <v>242</v>
      </c>
      <c r="D29" s="141" t="s">
        <v>243</v>
      </c>
      <c r="E29" s="96">
        <f>E30</f>
        <v>50060</v>
      </c>
      <c r="F29" s="96">
        <f>F30</f>
        <v>50060</v>
      </c>
    </row>
    <row r="30" spans="2:6" x14ac:dyDescent="0.2">
      <c r="B30" s="139" t="s">
        <v>136</v>
      </c>
      <c r="C30" s="140" t="s">
        <v>244</v>
      </c>
      <c r="D30" s="141" t="s">
        <v>245</v>
      </c>
      <c r="E30" s="96">
        <f>E31</f>
        <v>50060</v>
      </c>
      <c r="F30" s="96">
        <f>F31</f>
        <v>50060</v>
      </c>
    </row>
    <row r="31" spans="2:6" ht="30" customHeight="1" x14ac:dyDescent="0.2">
      <c r="B31" s="139" t="s">
        <v>2</v>
      </c>
      <c r="C31" s="140" t="s">
        <v>246</v>
      </c>
      <c r="D31" s="141" t="s">
        <v>247</v>
      </c>
      <c r="E31" s="96">
        <v>50060</v>
      </c>
      <c r="F31" s="96">
        <v>50060</v>
      </c>
    </row>
    <row r="32" spans="2:6" x14ac:dyDescent="0.2">
      <c r="B32" s="139" t="s">
        <v>136</v>
      </c>
      <c r="C32" s="140" t="s">
        <v>163</v>
      </c>
      <c r="D32" s="141" t="s">
        <v>164</v>
      </c>
      <c r="E32" s="96">
        <f>E33+E37</f>
        <v>29628.500000000004</v>
      </c>
      <c r="F32" s="96">
        <f>F33+F37</f>
        <v>28830.5</v>
      </c>
    </row>
    <row r="33" spans="1:6" ht="15" customHeight="1" x14ac:dyDescent="0.2">
      <c r="B33" s="139" t="s">
        <v>136</v>
      </c>
      <c r="C33" s="140" t="s">
        <v>165</v>
      </c>
      <c r="D33" s="141" t="s">
        <v>166</v>
      </c>
      <c r="E33" s="96">
        <f>E34</f>
        <v>3720.2000000000003</v>
      </c>
      <c r="F33" s="96">
        <f>F34</f>
        <v>3423.5</v>
      </c>
    </row>
    <row r="34" spans="1:6" ht="27.75" customHeight="1" x14ac:dyDescent="0.2">
      <c r="B34" s="139" t="s">
        <v>2</v>
      </c>
      <c r="C34" s="140" t="s">
        <v>167</v>
      </c>
      <c r="D34" s="141" t="s">
        <v>168</v>
      </c>
      <c r="E34" s="96">
        <f>E35+E36</f>
        <v>3720.2000000000003</v>
      </c>
      <c r="F34" s="96">
        <f>F35+F36</f>
        <v>3423.5</v>
      </c>
    </row>
    <row r="35" spans="1:6" ht="27.75" customHeight="1" x14ac:dyDescent="0.2">
      <c r="B35" s="139">
        <v>992</v>
      </c>
      <c r="C35" s="140" t="s">
        <v>169</v>
      </c>
      <c r="D35" s="141" t="s">
        <v>170</v>
      </c>
      <c r="E35" s="96">
        <v>3712.4</v>
      </c>
      <c r="F35" s="96">
        <v>3415.7</v>
      </c>
    </row>
    <row r="36" spans="1:6" ht="40.5" customHeight="1" x14ac:dyDescent="0.2">
      <c r="A36" s="143"/>
      <c r="B36" s="139" t="s">
        <v>2</v>
      </c>
      <c r="C36" s="140" t="s">
        <v>171</v>
      </c>
      <c r="D36" s="141" t="s">
        <v>172</v>
      </c>
      <c r="E36" s="96">
        <v>7.8</v>
      </c>
      <c r="F36" s="96">
        <v>7.8</v>
      </c>
    </row>
    <row r="37" spans="1:6" ht="27" customHeight="1" x14ac:dyDescent="0.2">
      <c r="B37" s="139" t="s">
        <v>136</v>
      </c>
      <c r="C37" s="140" t="s">
        <v>173</v>
      </c>
      <c r="D37" s="141" t="s">
        <v>174</v>
      </c>
      <c r="E37" s="96">
        <f>E38</f>
        <v>25908.300000000003</v>
      </c>
      <c r="F37" s="96">
        <f>F38</f>
        <v>25407</v>
      </c>
    </row>
    <row r="38" spans="1:6" ht="28.5" customHeight="1" x14ac:dyDescent="0.2">
      <c r="B38" s="139" t="s">
        <v>2</v>
      </c>
      <c r="C38" s="140" t="s">
        <v>175</v>
      </c>
      <c r="D38" s="141" t="s">
        <v>176</v>
      </c>
      <c r="E38" s="96">
        <f>E39+E40</f>
        <v>25908.300000000003</v>
      </c>
      <c r="F38" s="96">
        <f>F39+F40</f>
        <v>25407</v>
      </c>
    </row>
    <row r="39" spans="1:6" ht="27" customHeight="1" x14ac:dyDescent="0.2">
      <c r="B39" s="139">
        <v>992</v>
      </c>
      <c r="C39" s="140" t="s">
        <v>177</v>
      </c>
      <c r="D39" s="141" t="s">
        <v>178</v>
      </c>
      <c r="E39" s="96">
        <v>13950.6</v>
      </c>
      <c r="F39" s="96">
        <v>13896.4</v>
      </c>
    </row>
    <row r="40" spans="1:6" ht="28.5" customHeight="1" x14ac:dyDescent="0.2">
      <c r="B40" s="144">
        <v>992</v>
      </c>
      <c r="C40" s="145" t="s">
        <v>179</v>
      </c>
      <c r="D40" s="146" t="s">
        <v>180</v>
      </c>
      <c r="E40" s="96">
        <v>11957.7</v>
      </c>
      <c r="F40" s="96">
        <v>11510.6</v>
      </c>
    </row>
  </sheetData>
  <mergeCells count="4">
    <mergeCell ref="B1:F1"/>
    <mergeCell ref="B2:F2"/>
    <mergeCell ref="B4:F4"/>
    <mergeCell ref="B5:F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2"/>
  <sheetViews>
    <sheetView workbookViewId="0">
      <selection activeCell="B4" sqref="B4:E4"/>
    </sheetView>
  </sheetViews>
  <sheetFormatPr defaultColWidth="9.140625" defaultRowHeight="15" x14ac:dyDescent="0.25"/>
  <cols>
    <col min="1" max="1" width="4.140625" style="18" customWidth="1"/>
    <col min="2" max="2" width="100.7109375" style="47" customWidth="1"/>
    <col min="3" max="3" width="10.140625" style="18" customWidth="1"/>
    <col min="4" max="4" width="12.5703125" style="18" customWidth="1"/>
    <col min="5" max="5" width="14.42578125" style="18" customWidth="1"/>
    <col min="6" max="16384" width="9.140625" style="18"/>
  </cols>
  <sheetData>
    <row r="1" spans="1:5" ht="12" customHeight="1" x14ac:dyDescent="0.25">
      <c r="A1" s="1"/>
      <c r="B1" s="153" t="s">
        <v>3</v>
      </c>
      <c r="C1" s="153"/>
      <c r="D1" s="153"/>
      <c r="E1" s="153"/>
    </row>
    <row r="2" spans="1:5" s="8" customFormat="1" ht="15.75" customHeight="1" x14ac:dyDescent="0.25">
      <c r="A2" s="1"/>
      <c r="B2" s="152" t="s">
        <v>251</v>
      </c>
      <c r="C2" s="152"/>
      <c r="D2" s="152"/>
      <c r="E2" s="152"/>
    </row>
    <row r="3" spans="1:5" ht="11.25" customHeight="1" x14ac:dyDescent="0.25">
      <c r="A3" s="1"/>
      <c r="B3" s="17"/>
      <c r="C3" s="19"/>
      <c r="D3" s="20"/>
    </row>
    <row r="4" spans="1:5" ht="50.25" customHeight="1" x14ac:dyDescent="0.25">
      <c r="A4" s="50"/>
      <c r="B4" s="154" t="s">
        <v>207</v>
      </c>
      <c r="C4" s="154"/>
      <c r="D4" s="154"/>
      <c r="E4" s="154"/>
    </row>
    <row r="5" spans="1:5" ht="12.75" customHeight="1" x14ac:dyDescent="0.25">
      <c r="A5" s="1"/>
      <c r="B5" s="45"/>
      <c r="C5" s="22"/>
      <c r="D5" s="21"/>
      <c r="E5" s="147" t="s">
        <v>1</v>
      </c>
    </row>
    <row r="6" spans="1:5" s="25" customFormat="1" ht="48" customHeight="1" x14ac:dyDescent="0.2">
      <c r="A6" s="23"/>
      <c r="B6" s="48" t="s">
        <v>5</v>
      </c>
      <c r="C6" s="24" t="s">
        <v>6</v>
      </c>
      <c r="D6" s="92" t="s">
        <v>210</v>
      </c>
      <c r="E6" s="92" t="s">
        <v>211</v>
      </c>
    </row>
    <row r="7" spans="1:5" x14ac:dyDescent="0.25">
      <c r="A7" s="1"/>
      <c r="B7" s="112" t="s">
        <v>7</v>
      </c>
      <c r="C7" s="113"/>
      <c r="D7" s="114">
        <f>D8+D39+D43+D51+D71+D88+D92+D106+D102</f>
        <v>220478.49999999997</v>
      </c>
      <c r="E7" s="114">
        <f>E8+E39+E43+E51+E71+E88+E92+E106+E102</f>
        <v>214068.49999999997</v>
      </c>
    </row>
    <row r="8" spans="1:5" s="116" customFormat="1" ht="13.5" customHeight="1" x14ac:dyDescent="0.25">
      <c r="A8" s="1"/>
      <c r="B8" s="37" t="s">
        <v>8</v>
      </c>
      <c r="C8" s="26" t="s">
        <v>9</v>
      </c>
      <c r="D8" s="27">
        <f>D9+D12+D21+D31</f>
        <v>35760.600000000006</v>
      </c>
      <c r="E8" s="27">
        <f>E9+E12+E21+E31</f>
        <v>31461.299999999996</v>
      </c>
    </row>
    <row r="9" spans="1:5" s="115" customFormat="1" ht="20.25" customHeight="1" x14ac:dyDescent="0.25">
      <c r="A9" s="28"/>
      <c r="B9" s="37" t="s">
        <v>10</v>
      </c>
      <c r="C9" s="26" t="s">
        <v>11</v>
      </c>
      <c r="D9" s="27">
        <f t="shared" ref="D9:E9" si="0">D10</f>
        <v>1326</v>
      </c>
      <c r="E9" s="27">
        <f t="shared" si="0"/>
        <v>1326</v>
      </c>
    </row>
    <row r="10" spans="1:5" s="116" customFormat="1" ht="13.5" customHeight="1" x14ac:dyDescent="0.25">
      <c r="A10" s="28"/>
      <c r="B10" s="37" t="s">
        <v>12</v>
      </c>
      <c r="C10" s="26" t="s">
        <v>11</v>
      </c>
      <c r="D10" s="27">
        <f>D11</f>
        <v>1326</v>
      </c>
      <c r="E10" s="27">
        <f>E11</f>
        <v>1326</v>
      </c>
    </row>
    <row r="11" spans="1:5" s="116" customFormat="1" ht="25.5" customHeight="1" x14ac:dyDescent="0.25">
      <c r="A11" s="1"/>
      <c r="B11" s="38" t="s">
        <v>14</v>
      </c>
      <c r="C11" s="29" t="s">
        <v>11</v>
      </c>
      <c r="D11" s="30">
        <v>1326</v>
      </c>
      <c r="E11" s="30">
        <v>1326</v>
      </c>
    </row>
    <row r="12" spans="1:5" s="115" customFormat="1" ht="25.5" customHeight="1" x14ac:dyDescent="0.25">
      <c r="A12" s="85"/>
      <c r="B12" s="37" t="s">
        <v>15</v>
      </c>
      <c r="C12" s="26" t="s">
        <v>16</v>
      </c>
      <c r="D12" s="27">
        <f>D13+D15+D19</f>
        <v>4192.3999999999996</v>
      </c>
      <c r="E12" s="27">
        <f>E13+E15+E19</f>
        <v>3687.5</v>
      </c>
    </row>
    <row r="13" spans="1:5" s="116" customFormat="1" ht="26.25" customHeight="1" x14ac:dyDescent="0.25">
      <c r="A13" s="1"/>
      <c r="B13" s="37" t="s">
        <v>17</v>
      </c>
      <c r="C13" s="26" t="s">
        <v>16</v>
      </c>
      <c r="D13" s="27">
        <f>D14</f>
        <v>140.69999999999999</v>
      </c>
      <c r="E13" s="27">
        <f>E14</f>
        <v>140.69999999999999</v>
      </c>
    </row>
    <row r="14" spans="1:5" s="116" customFormat="1" ht="31.5" customHeight="1" x14ac:dyDescent="0.25">
      <c r="A14" s="1"/>
      <c r="B14" s="38" t="s">
        <v>14</v>
      </c>
      <c r="C14" s="29" t="s">
        <v>16</v>
      </c>
      <c r="D14" s="30">
        <v>140.69999999999999</v>
      </c>
      <c r="E14" s="30">
        <v>140.69999999999999</v>
      </c>
    </row>
    <row r="15" spans="1:5" s="116" customFormat="1" ht="17.25" customHeight="1" x14ac:dyDescent="0.25">
      <c r="A15" s="1"/>
      <c r="B15" s="37" t="s">
        <v>19</v>
      </c>
      <c r="C15" s="26" t="s">
        <v>16</v>
      </c>
      <c r="D15" s="27">
        <f>D16+D17+D18</f>
        <v>3967.7</v>
      </c>
      <c r="E15" s="27">
        <f>E16+E17+E18</f>
        <v>3462.8</v>
      </c>
    </row>
    <row r="16" spans="1:5" s="116" customFormat="1" ht="27.75" customHeight="1" x14ac:dyDescent="0.25">
      <c r="A16" s="1"/>
      <c r="B16" s="38" t="s">
        <v>14</v>
      </c>
      <c r="C16" s="29" t="s">
        <v>16</v>
      </c>
      <c r="D16" s="30">
        <v>2628.6</v>
      </c>
      <c r="E16" s="30">
        <v>2163.6999999999998</v>
      </c>
    </row>
    <row r="17" spans="1:5" s="116" customFormat="1" ht="15" customHeight="1" x14ac:dyDescent="0.25">
      <c r="A17" s="1"/>
      <c r="B17" s="38" t="s">
        <v>129</v>
      </c>
      <c r="C17" s="29" t="s">
        <v>16</v>
      </c>
      <c r="D17" s="30">
        <v>1334.1</v>
      </c>
      <c r="E17" s="30">
        <v>1297.8</v>
      </c>
    </row>
    <row r="18" spans="1:5" s="116" customFormat="1" ht="15" customHeight="1" x14ac:dyDescent="0.25">
      <c r="A18" s="1"/>
      <c r="B18" s="38" t="s">
        <v>22</v>
      </c>
      <c r="C18" s="29" t="s">
        <v>16</v>
      </c>
      <c r="D18" s="30">
        <v>5</v>
      </c>
      <c r="E18" s="30">
        <v>1.3</v>
      </c>
    </row>
    <row r="19" spans="1:5" s="116" customFormat="1" ht="29.25" customHeight="1" x14ac:dyDescent="0.25">
      <c r="A19" s="1"/>
      <c r="B19" s="37" t="s">
        <v>24</v>
      </c>
      <c r="C19" s="26" t="s">
        <v>16</v>
      </c>
      <c r="D19" s="27">
        <f>D20</f>
        <v>84</v>
      </c>
      <c r="E19" s="27">
        <f>E20</f>
        <v>84</v>
      </c>
    </row>
    <row r="20" spans="1:5" s="116" customFormat="1" x14ac:dyDescent="0.25">
      <c r="A20" s="1"/>
      <c r="B20" s="39" t="s">
        <v>22</v>
      </c>
      <c r="C20" s="29" t="s">
        <v>16</v>
      </c>
      <c r="D20" s="30">
        <v>84</v>
      </c>
      <c r="E20" s="30">
        <v>84</v>
      </c>
    </row>
    <row r="21" spans="1:5" s="115" customFormat="1" ht="32.25" customHeight="1" x14ac:dyDescent="0.25">
      <c r="A21" s="28"/>
      <c r="B21" s="37" t="s">
        <v>26</v>
      </c>
      <c r="C21" s="26" t="s">
        <v>27</v>
      </c>
      <c r="D21" s="27">
        <f>D22+D24+D28</f>
        <v>29550.800000000003</v>
      </c>
      <c r="E21" s="27">
        <f>E22+E24+E28</f>
        <v>25944.299999999996</v>
      </c>
    </row>
    <row r="22" spans="1:5" s="116" customFormat="1" ht="17.25" customHeight="1" x14ac:dyDescent="0.25">
      <c r="A22" s="1"/>
      <c r="B22" s="37" t="s">
        <v>28</v>
      </c>
      <c r="C22" s="26" t="s">
        <v>27</v>
      </c>
      <c r="D22" s="27">
        <f>D23</f>
        <v>1326</v>
      </c>
      <c r="E22" s="27">
        <f>E23</f>
        <v>1326</v>
      </c>
    </row>
    <row r="23" spans="1:5" s="116" customFormat="1" ht="36" customHeight="1" x14ac:dyDescent="0.25">
      <c r="A23" s="1"/>
      <c r="B23" s="38" t="s">
        <v>14</v>
      </c>
      <c r="C23" s="29" t="s">
        <v>27</v>
      </c>
      <c r="D23" s="30">
        <v>1326</v>
      </c>
      <c r="E23" s="30">
        <v>1326</v>
      </c>
    </row>
    <row r="24" spans="1:5" s="116" customFormat="1" ht="18.75" customHeight="1" x14ac:dyDescent="0.25">
      <c r="A24" s="1"/>
      <c r="B24" s="37" t="s">
        <v>30</v>
      </c>
      <c r="C24" s="26" t="s">
        <v>27</v>
      </c>
      <c r="D24" s="27">
        <f>D25+D26+D27</f>
        <v>24512.400000000001</v>
      </c>
      <c r="E24" s="27">
        <f>E25+E26+E27</f>
        <v>21202.699999999997</v>
      </c>
    </row>
    <row r="25" spans="1:5" s="116" customFormat="1" ht="32.25" customHeight="1" x14ac:dyDescent="0.25">
      <c r="A25" s="1"/>
      <c r="B25" s="38" t="s">
        <v>14</v>
      </c>
      <c r="C25" s="29" t="s">
        <v>27</v>
      </c>
      <c r="D25" s="31">
        <v>19013.3</v>
      </c>
      <c r="E25" s="31">
        <v>17095.3</v>
      </c>
    </row>
    <row r="26" spans="1:5" s="116" customFormat="1" ht="15.75" customHeight="1" x14ac:dyDescent="0.25">
      <c r="A26" s="1"/>
      <c r="B26" s="38" t="s">
        <v>129</v>
      </c>
      <c r="C26" s="29" t="s">
        <v>27</v>
      </c>
      <c r="D26" s="31">
        <v>5469.1</v>
      </c>
      <c r="E26" s="31">
        <v>4085.3</v>
      </c>
    </row>
    <row r="27" spans="1:5" s="116" customFormat="1" x14ac:dyDescent="0.25">
      <c r="A27" s="1"/>
      <c r="B27" s="39" t="s">
        <v>22</v>
      </c>
      <c r="C27" s="29" t="s">
        <v>27</v>
      </c>
      <c r="D27" s="31">
        <v>30</v>
      </c>
      <c r="E27" s="31">
        <v>22.1</v>
      </c>
    </row>
    <row r="28" spans="1:5" s="116" customFormat="1" ht="32.25" customHeight="1" x14ac:dyDescent="0.25">
      <c r="A28" s="1"/>
      <c r="B28" s="40" t="s">
        <v>205</v>
      </c>
      <c r="C28" s="26" t="s">
        <v>27</v>
      </c>
      <c r="D28" s="27">
        <f>D29+D30</f>
        <v>3712.3999999999996</v>
      </c>
      <c r="E28" s="27">
        <f>E29+E30</f>
        <v>3415.6</v>
      </c>
    </row>
    <row r="29" spans="1:5" s="116" customFormat="1" ht="31.5" customHeight="1" x14ac:dyDescent="0.25">
      <c r="A29" s="1"/>
      <c r="B29" s="38" t="s">
        <v>14</v>
      </c>
      <c r="C29" s="29" t="s">
        <v>27</v>
      </c>
      <c r="D29" s="31">
        <v>3487.2</v>
      </c>
      <c r="E29" s="31">
        <v>3198.6</v>
      </c>
    </row>
    <row r="30" spans="1:5" s="116" customFormat="1" ht="15.75" customHeight="1" x14ac:dyDescent="0.25">
      <c r="A30" s="1"/>
      <c r="B30" s="38" t="s">
        <v>129</v>
      </c>
      <c r="C30" s="29" t="s">
        <v>27</v>
      </c>
      <c r="D30" s="31">
        <v>225.2</v>
      </c>
      <c r="E30" s="31">
        <v>217</v>
      </c>
    </row>
    <row r="31" spans="1:5" s="115" customFormat="1" ht="14.25" customHeight="1" x14ac:dyDescent="0.25">
      <c r="A31" s="28"/>
      <c r="B31" s="37" t="s">
        <v>33</v>
      </c>
      <c r="C31" s="26" t="s">
        <v>34</v>
      </c>
      <c r="D31" s="27">
        <f>D32+D34+D36</f>
        <v>691.4</v>
      </c>
      <c r="E31" s="27">
        <f>E32+E34+E36</f>
        <v>503.5</v>
      </c>
    </row>
    <row r="32" spans="1:5" s="116" customFormat="1" ht="17.25" customHeight="1" x14ac:dyDescent="0.25">
      <c r="A32" s="1"/>
      <c r="B32" s="37" t="s">
        <v>35</v>
      </c>
      <c r="C32" s="26" t="s">
        <v>34</v>
      </c>
      <c r="D32" s="27">
        <f>D33</f>
        <v>183.6</v>
      </c>
      <c r="E32" s="27">
        <f>E33</f>
        <v>168.2</v>
      </c>
    </row>
    <row r="33" spans="1:5" s="116" customFormat="1" ht="15.75" customHeight="1" x14ac:dyDescent="0.25">
      <c r="A33" s="1"/>
      <c r="B33" s="38" t="s">
        <v>129</v>
      </c>
      <c r="C33" s="29" t="s">
        <v>34</v>
      </c>
      <c r="D33" s="30">
        <v>183.6</v>
      </c>
      <c r="E33" s="30">
        <v>168.2</v>
      </c>
    </row>
    <row r="34" spans="1:5" s="116" customFormat="1" ht="14.25" customHeight="1" x14ac:dyDescent="0.25">
      <c r="A34" s="1"/>
      <c r="B34" s="111" t="s">
        <v>37</v>
      </c>
      <c r="C34" s="26" t="s">
        <v>34</v>
      </c>
      <c r="D34" s="27">
        <f>D35</f>
        <v>500</v>
      </c>
      <c r="E34" s="27">
        <f>E35</f>
        <v>327.5</v>
      </c>
    </row>
    <row r="35" spans="1:5" s="116" customFormat="1" ht="15" customHeight="1" x14ac:dyDescent="0.25">
      <c r="A35" s="1"/>
      <c r="B35" s="38" t="s">
        <v>129</v>
      </c>
      <c r="C35" s="29" t="s">
        <v>34</v>
      </c>
      <c r="D35" s="4">
        <v>500</v>
      </c>
      <c r="E35" s="4">
        <v>327.5</v>
      </c>
    </row>
    <row r="36" spans="1:5" s="116" customFormat="1" ht="27.75" customHeight="1" x14ac:dyDescent="0.25">
      <c r="A36" s="1"/>
      <c r="B36" s="37" t="s">
        <v>39</v>
      </c>
      <c r="C36" s="26" t="s">
        <v>34</v>
      </c>
      <c r="D36" s="27">
        <f>D37</f>
        <v>7.8</v>
      </c>
      <c r="E36" s="27">
        <f>E37</f>
        <v>7.8</v>
      </c>
    </row>
    <row r="37" spans="1:5" s="116" customFormat="1" ht="18.75" customHeight="1" x14ac:dyDescent="0.25">
      <c r="A37" s="1"/>
      <c r="B37" s="39" t="s">
        <v>41</v>
      </c>
      <c r="C37" s="29" t="s">
        <v>34</v>
      </c>
      <c r="D37" s="30">
        <f>D38</f>
        <v>7.8</v>
      </c>
      <c r="E37" s="30">
        <f>E38</f>
        <v>7.8</v>
      </c>
    </row>
    <row r="38" spans="1:5" s="116" customFormat="1" ht="18" customHeight="1" x14ac:dyDescent="0.25">
      <c r="A38" s="1"/>
      <c r="B38" s="39" t="s">
        <v>129</v>
      </c>
      <c r="C38" s="29" t="s">
        <v>34</v>
      </c>
      <c r="D38" s="30">
        <v>7.8</v>
      </c>
      <c r="E38" s="30">
        <v>7.8</v>
      </c>
    </row>
    <row r="39" spans="1:5" s="116" customFormat="1" ht="15.75" customHeight="1" x14ac:dyDescent="0.25">
      <c r="A39" s="1"/>
      <c r="B39" s="37" t="s">
        <v>42</v>
      </c>
      <c r="C39" s="26" t="s">
        <v>43</v>
      </c>
      <c r="D39" s="27">
        <f>D40</f>
        <v>131.69999999999999</v>
      </c>
      <c r="E39" s="27">
        <f>E40</f>
        <v>129.80000000000001</v>
      </c>
    </row>
    <row r="40" spans="1:5" s="115" customFormat="1" ht="19.5" customHeight="1" x14ac:dyDescent="0.25">
      <c r="A40" s="28"/>
      <c r="B40" s="43" t="s">
        <v>248</v>
      </c>
      <c r="C40" s="26" t="s">
        <v>222</v>
      </c>
      <c r="D40" s="27">
        <f t="shared" ref="D40:E41" si="1">D41</f>
        <v>131.69999999999999</v>
      </c>
      <c r="E40" s="27">
        <f t="shared" si="1"/>
        <v>129.80000000000001</v>
      </c>
    </row>
    <row r="41" spans="1:5" s="116" customFormat="1" ht="19.5" customHeight="1" x14ac:dyDescent="0.25">
      <c r="A41" s="1"/>
      <c r="B41" s="37" t="s">
        <v>223</v>
      </c>
      <c r="C41" s="26" t="s">
        <v>222</v>
      </c>
      <c r="D41" s="27">
        <f t="shared" si="1"/>
        <v>131.69999999999999</v>
      </c>
      <c r="E41" s="27">
        <f t="shared" si="1"/>
        <v>129.80000000000001</v>
      </c>
    </row>
    <row r="42" spans="1:5" s="116" customFormat="1" ht="13.5" customHeight="1" x14ac:dyDescent="0.25">
      <c r="A42" s="1"/>
      <c r="B42" s="38" t="s">
        <v>129</v>
      </c>
      <c r="C42" s="29" t="s">
        <v>222</v>
      </c>
      <c r="D42" s="30">
        <v>131.69999999999999</v>
      </c>
      <c r="E42" s="30">
        <v>129.80000000000001</v>
      </c>
    </row>
    <row r="43" spans="1:5" s="116" customFormat="1" ht="13.5" customHeight="1" x14ac:dyDescent="0.25">
      <c r="A43" s="1"/>
      <c r="B43" s="37" t="s">
        <v>45</v>
      </c>
      <c r="C43" s="26" t="s">
        <v>46</v>
      </c>
      <c r="D43" s="27">
        <f>D48+D44</f>
        <v>47305.8</v>
      </c>
      <c r="E43" s="27">
        <f>E48+E44</f>
        <v>46911.700000000004</v>
      </c>
    </row>
    <row r="44" spans="1:5" s="116" customFormat="1" ht="13.5" customHeight="1" x14ac:dyDescent="0.25">
      <c r="A44" s="1"/>
      <c r="B44" s="37" t="s">
        <v>250</v>
      </c>
      <c r="C44" s="26" t="s">
        <v>220</v>
      </c>
      <c r="D44" s="27">
        <f t="shared" ref="D44:E46" si="2">D45</f>
        <v>1278.9000000000001</v>
      </c>
      <c r="E44" s="27">
        <f t="shared" si="2"/>
        <v>1278.8</v>
      </c>
    </row>
    <row r="45" spans="1:5" s="116" customFormat="1" ht="13.5" customHeight="1" x14ac:dyDescent="0.25">
      <c r="A45" s="1"/>
      <c r="B45" s="37" t="s">
        <v>219</v>
      </c>
      <c r="C45" s="26" t="s">
        <v>220</v>
      </c>
      <c r="D45" s="27">
        <f t="shared" si="2"/>
        <v>1278.9000000000001</v>
      </c>
      <c r="E45" s="27">
        <f t="shared" si="2"/>
        <v>1278.8</v>
      </c>
    </row>
    <row r="46" spans="1:5" s="116" customFormat="1" ht="13.5" customHeight="1" x14ac:dyDescent="0.25">
      <c r="A46" s="1"/>
      <c r="B46" s="38" t="s">
        <v>221</v>
      </c>
      <c r="C46" s="29" t="s">
        <v>220</v>
      </c>
      <c r="D46" s="30">
        <f t="shared" si="2"/>
        <v>1278.9000000000001</v>
      </c>
      <c r="E46" s="30">
        <f t="shared" si="2"/>
        <v>1278.8</v>
      </c>
    </row>
    <row r="47" spans="1:5" s="116" customFormat="1" ht="13.5" customHeight="1" x14ac:dyDescent="0.25">
      <c r="A47" s="1"/>
      <c r="B47" s="38" t="s">
        <v>129</v>
      </c>
      <c r="C47" s="29" t="s">
        <v>220</v>
      </c>
      <c r="D47" s="30">
        <v>1278.9000000000001</v>
      </c>
      <c r="E47" s="30">
        <v>1278.8</v>
      </c>
    </row>
    <row r="48" spans="1:5" s="115" customFormat="1" ht="15" customHeight="1" x14ac:dyDescent="0.25">
      <c r="A48" s="28"/>
      <c r="B48" s="37" t="s">
        <v>47</v>
      </c>
      <c r="C48" s="26" t="s">
        <v>48</v>
      </c>
      <c r="D48" s="27">
        <f>D49</f>
        <v>46026.9</v>
      </c>
      <c r="E48" s="27">
        <f>E49</f>
        <v>45632.9</v>
      </c>
    </row>
    <row r="49" spans="1:5" s="116" customFormat="1" ht="28.5" customHeight="1" x14ac:dyDescent="0.25">
      <c r="A49" s="1"/>
      <c r="B49" s="43" t="s">
        <v>106</v>
      </c>
      <c r="C49" s="26" t="s">
        <v>48</v>
      </c>
      <c r="D49" s="27">
        <f t="shared" ref="D49:E49" si="3">D50</f>
        <v>46026.9</v>
      </c>
      <c r="E49" s="27">
        <f t="shared" si="3"/>
        <v>45632.9</v>
      </c>
    </row>
    <row r="50" spans="1:5" s="116" customFormat="1" ht="14.25" customHeight="1" x14ac:dyDescent="0.25">
      <c r="A50" s="1"/>
      <c r="B50" s="38" t="s">
        <v>129</v>
      </c>
      <c r="C50" s="29" t="s">
        <v>48</v>
      </c>
      <c r="D50" s="4">
        <v>46026.9</v>
      </c>
      <c r="E50" s="4">
        <v>45632.9</v>
      </c>
    </row>
    <row r="51" spans="1:5" s="115" customFormat="1" ht="15.75" customHeight="1" x14ac:dyDescent="0.25">
      <c r="A51" s="28"/>
      <c r="B51" s="37" t="s">
        <v>50</v>
      </c>
      <c r="C51" s="26" t="s">
        <v>51</v>
      </c>
      <c r="D51" s="27">
        <f>D55+D52</f>
        <v>97598.699999999983</v>
      </c>
      <c r="E51" s="27">
        <f>E55+E52</f>
        <v>96655.799999999988</v>
      </c>
    </row>
    <row r="52" spans="1:5" s="115" customFormat="1" ht="15.75" customHeight="1" x14ac:dyDescent="0.25">
      <c r="A52" s="28"/>
      <c r="B52" s="109" t="s">
        <v>123</v>
      </c>
      <c r="C52" s="34" t="s">
        <v>124</v>
      </c>
      <c r="D52" s="27">
        <f>D53</f>
        <v>2437.1</v>
      </c>
      <c r="E52" s="27">
        <f>E53</f>
        <v>2421.3000000000002</v>
      </c>
    </row>
    <row r="53" spans="1:5" s="115" customFormat="1" ht="15.75" customHeight="1" x14ac:dyDescent="0.25">
      <c r="A53" s="28"/>
      <c r="B53" s="109" t="s">
        <v>125</v>
      </c>
      <c r="C53" s="34" t="s">
        <v>124</v>
      </c>
      <c r="D53" s="27">
        <f>D54</f>
        <v>2437.1</v>
      </c>
      <c r="E53" s="27">
        <f>E54</f>
        <v>2421.3000000000002</v>
      </c>
    </row>
    <row r="54" spans="1:5" s="115" customFormat="1" ht="15.75" customHeight="1" x14ac:dyDescent="0.25">
      <c r="A54" s="28"/>
      <c r="B54" s="110" t="s">
        <v>129</v>
      </c>
      <c r="C54" s="35" t="s">
        <v>124</v>
      </c>
      <c r="D54" s="30">
        <v>2437.1</v>
      </c>
      <c r="E54" s="30">
        <v>2421.3000000000002</v>
      </c>
    </row>
    <row r="55" spans="1:5" s="115" customFormat="1" ht="15" customHeight="1" x14ac:dyDescent="0.25">
      <c r="A55" s="28"/>
      <c r="B55" s="37" t="s">
        <v>52</v>
      </c>
      <c r="C55" s="26" t="s">
        <v>53</v>
      </c>
      <c r="D55" s="27">
        <f>D56+D58+D63+D67+D61+D65+D69</f>
        <v>95161.599999999977</v>
      </c>
      <c r="E55" s="27">
        <f>E56+E58+E63+E67+E61+E65+E69</f>
        <v>94234.499999999985</v>
      </c>
    </row>
    <row r="56" spans="1:5" s="116" customFormat="1" ht="13.5" customHeight="1" x14ac:dyDescent="0.25">
      <c r="A56" s="1"/>
      <c r="B56" s="37" t="s">
        <v>107</v>
      </c>
      <c r="C56" s="26" t="s">
        <v>53</v>
      </c>
      <c r="D56" s="27">
        <f>D57</f>
        <v>16623.400000000001</v>
      </c>
      <c r="E56" s="27">
        <f>E57</f>
        <v>16622</v>
      </c>
    </row>
    <row r="57" spans="1:5" s="116" customFormat="1" ht="15.75" customHeight="1" x14ac:dyDescent="0.25">
      <c r="A57" s="1"/>
      <c r="B57" s="38" t="s">
        <v>129</v>
      </c>
      <c r="C57" s="29" t="s">
        <v>53</v>
      </c>
      <c r="D57" s="30">
        <v>16623.400000000001</v>
      </c>
      <c r="E57" s="30">
        <v>16622</v>
      </c>
    </row>
    <row r="58" spans="1:5" s="116" customFormat="1" ht="25.5" x14ac:dyDescent="0.25">
      <c r="A58" s="1"/>
      <c r="B58" s="37" t="s">
        <v>108</v>
      </c>
      <c r="C58" s="26" t="s">
        <v>53</v>
      </c>
      <c r="D58" s="36">
        <f>D59+D60</f>
        <v>45745.7</v>
      </c>
      <c r="E58" s="36">
        <f>E59+E60</f>
        <v>45510.8</v>
      </c>
    </row>
    <row r="59" spans="1:5" s="116" customFormat="1" ht="15.75" customHeight="1" x14ac:dyDescent="0.25">
      <c r="A59" s="1"/>
      <c r="B59" s="38" t="s">
        <v>129</v>
      </c>
      <c r="C59" s="29" t="s">
        <v>53</v>
      </c>
      <c r="D59" s="5">
        <v>45648.7</v>
      </c>
      <c r="E59" s="5">
        <v>45413.8</v>
      </c>
    </row>
    <row r="60" spans="1:5" s="116" customFormat="1" ht="15.75" customHeight="1" x14ac:dyDescent="0.25">
      <c r="A60" s="1"/>
      <c r="B60" s="38" t="s">
        <v>22</v>
      </c>
      <c r="C60" s="29" t="s">
        <v>53</v>
      </c>
      <c r="D60" s="5">
        <v>97</v>
      </c>
      <c r="E60" s="5">
        <v>97</v>
      </c>
    </row>
    <row r="61" spans="1:5" s="116" customFormat="1" ht="15.75" customHeight="1" x14ac:dyDescent="0.25">
      <c r="A61" s="1"/>
      <c r="B61" s="37" t="s">
        <v>109</v>
      </c>
      <c r="C61" s="26" t="s">
        <v>53</v>
      </c>
      <c r="D61" s="36">
        <f>D62</f>
        <v>17118.900000000001</v>
      </c>
      <c r="E61" s="36">
        <f>E62</f>
        <v>16660.599999999999</v>
      </c>
    </row>
    <row r="62" spans="1:5" s="116" customFormat="1" ht="15.75" customHeight="1" x14ac:dyDescent="0.25">
      <c r="A62" s="1"/>
      <c r="B62" s="38" t="s">
        <v>129</v>
      </c>
      <c r="C62" s="29" t="s">
        <v>53</v>
      </c>
      <c r="D62" s="5">
        <v>17118.900000000001</v>
      </c>
      <c r="E62" s="5">
        <v>16660.599999999999</v>
      </c>
    </row>
    <row r="63" spans="1:5" s="116" customFormat="1" ht="27.75" customHeight="1" x14ac:dyDescent="0.25">
      <c r="A63" s="1"/>
      <c r="B63" s="37" t="s">
        <v>110</v>
      </c>
      <c r="C63" s="26" t="s">
        <v>53</v>
      </c>
      <c r="D63" s="108">
        <f>D64</f>
        <v>11308.8</v>
      </c>
      <c r="E63" s="108">
        <f>E64</f>
        <v>11176.2</v>
      </c>
    </row>
    <row r="64" spans="1:5" s="116" customFormat="1" ht="15.75" customHeight="1" x14ac:dyDescent="0.25">
      <c r="A64" s="1"/>
      <c r="B64" s="38" t="s">
        <v>129</v>
      </c>
      <c r="C64" s="29" t="s">
        <v>53</v>
      </c>
      <c r="D64" s="4">
        <v>11308.8</v>
      </c>
      <c r="E64" s="4">
        <v>11176.2</v>
      </c>
    </row>
    <row r="65" spans="1:5" s="116" customFormat="1" ht="20.25" customHeight="1" x14ac:dyDescent="0.25">
      <c r="A65" s="1"/>
      <c r="B65" s="49" t="s">
        <v>93</v>
      </c>
      <c r="C65" s="26" t="s">
        <v>53</v>
      </c>
      <c r="D65" s="108">
        <f>D66</f>
        <v>2284.9</v>
      </c>
      <c r="E65" s="108">
        <f>E66</f>
        <v>2228.9</v>
      </c>
    </row>
    <row r="66" spans="1:5" s="116" customFormat="1" ht="15.75" customHeight="1" x14ac:dyDescent="0.25">
      <c r="A66" s="1"/>
      <c r="B66" s="39" t="s">
        <v>129</v>
      </c>
      <c r="C66" s="29" t="s">
        <v>53</v>
      </c>
      <c r="D66" s="4">
        <v>2284.9</v>
      </c>
      <c r="E66" s="4">
        <v>2228.9</v>
      </c>
    </row>
    <row r="67" spans="1:5" s="116" customFormat="1" ht="18.75" customHeight="1" x14ac:dyDescent="0.25">
      <c r="A67" s="1"/>
      <c r="B67" s="37" t="s">
        <v>54</v>
      </c>
      <c r="C67" s="26" t="s">
        <v>53</v>
      </c>
      <c r="D67" s="27">
        <f>D68</f>
        <v>1919.5</v>
      </c>
      <c r="E67" s="27">
        <f>E68</f>
        <v>1875.7</v>
      </c>
    </row>
    <row r="68" spans="1:5" s="115" customFormat="1" ht="15.75" customHeight="1" x14ac:dyDescent="0.25">
      <c r="A68" s="28"/>
      <c r="B68" s="38" t="s">
        <v>129</v>
      </c>
      <c r="C68" s="29" t="s">
        <v>53</v>
      </c>
      <c r="D68" s="4">
        <v>1919.5</v>
      </c>
      <c r="E68" s="4">
        <v>1875.7</v>
      </c>
    </row>
    <row r="69" spans="1:5" s="115" customFormat="1" ht="27" customHeight="1" x14ac:dyDescent="0.25">
      <c r="A69" s="28"/>
      <c r="B69" s="37" t="s">
        <v>128</v>
      </c>
      <c r="C69" s="26" t="s">
        <v>53</v>
      </c>
      <c r="D69" s="36">
        <f>D70</f>
        <v>160.4</v>
      </c>
      <c r="E69" s="36">
        <f>E70</f>
        <v>160.30000000000001</v>
      </c>
    </row>
    <row r="70" spans="1:5" s="115" customFormat="1" ht="15.75" customHeight="1" x14ac:dyDescent="0.25">
      <c r="A70" s="28"/>
      <c r="B70" s="38" t="s">
        <v>129</v>
      </c>
      <c r="C70" s="29" t="s">
        <v>53</v>
      </c>
      <c r="D70" s="5">
        <v>160.4</v>
      </c>
      <c r="E70" s="5">
        <v>160.30000000000001</v>
      </c>
    </row>
    <row r="71" spans="1:5" s="116" customFormat="1" ht="13.5" customHeight="1" x14ac:dyDescent="0.25">
      <c r="A71" s="1"/>
      <c r="B71" s="43" t="s">
        <v>55</v>
      </c>
      <c r="C71" s="26" t="s">
        <v>56</v>
      </c>
      <c r="D71" s="27">
        <f>D73+D75</f>
        <v>1217.9000000000001</v>
      </c>
      <c r="E71" s="27">
        <f>E73+E75</f>
        <v>1155.7</v>
      </c>
    </row>
    <row r="72" spans="1:5" s="115" customFormat="1" ht="15.75" customHeight="1" x14ac:dyDescent="0.25">
      <c r="A72" s="28"/>
      <c r="B72" s="37" t="s">
        <v>57</v>
      </c>
      <c r="C72" s="26" t="s">
        <v>58</v>
      </c>
      <c r="D72" s="27">
        <f>D73</f>
        <v>115.4</v>
      </c>
      <c r="E72" s="27">
        <f>E73</f>
        <v>62.7</v>
      </c>
    </row>
    <row r="73" spans="1:5" s="116" customFormat="1" ht="44.25" customHeight="1" x14ac:dyDescent="0.25">
      <c r="A73" s="1"/>
      <c r="B73" s="37" t="s">
        <v>59</v>
      </c>
      <c r="C73" s="26" t="s">
        <v>58</v>
      </c>
      <c r="D73" s="27">
        <f>D74</f>
        <v>115.4</v>
      </c>
      <c r="E73" s="27">
        <f>E74</f>
        <v>62.7</v>
      </c>
    </row>
    <row r="74" spans="1:5" s="116" customFormat="1" ht="13.5" customHeight="1" x14ac:dyDescent="0.25">
      <c r="A74" s="1"/>
      <c r="B74" s="38" t="s">
        <v>129</v>
      </c>
      <c r="C74" s="29" t="s">
        <v>58</v>
      </c>
      <c r="D74" s="30">
        <v>115.4</v>
      </c>
      <c r="E74" s="30">
        <v>62.7</v>
      </c>
    </row>
    <row r="75" spans="1:5" s="116" customFormat="1" ht="15" customHeight="1" x14ac:dyDescent="0.25">
      <c r="A75" s="1"/>
      <c r="B75" s="37" t="s">
        <v>61</v>
      </c>
      <c r="C75" s="26" t="s">
        <v>62</v>
      </c>
      <c r="D75" s="27">
        <f>D80+D86+D84+D78+D82+D76</f>
        <v>1102.5</v>
      </c>
      <c r="E75" s="27">
        <f>E80+E86+E84+E78+E82+E76</f>
        <v>1093</v>
      </c>
    </row>
    <row r="76" spans="1:5" s="116" customFormat="1" ht="30.75" customHeight="1" x14ac:dyDescent="0.25">
      <c r="A76" s="1"/>
      <c r="B76" s="37" t="s">
        <v>130</v>
      </c>
      <c r="C76" s="26" t="s">
        <v>62</v>
      </c>
      <c r="D76" s="27">
        <f>D77</f>
        <v>430</v>
      </c>
      <c r="E76" s="27">
        <f>E77</f>
        <v>430</v>
      </c>
    </row>
    <row r="77" spans="1:5" s="116" customFormat="1" ht="15" customHeight="1" x14ac:dyDescent="0.25">
      <c r="A77" s="1"/>
      <c r="B77" s="38" t="s">
        <v>129</v>
      </c>
      <c r="C77" s="29" t="s">
        <v>62</v>
      </c>
      <c r="D77" s="30">
        <v>430</v>
      </c>
      <c r="E77" s="30">
        <v>430</v>
      </c>
    </row>
    <row r="78" spans="1:5" s="116" customFormat="1" ht="17.25" customHeight="1" x14ac:dyDescent="0.25">
      <c r="A78" s="1"/>
      <c r="B78" s="37" t="s">
        <v>63</v>
      </c>
      <c r="C78" s="26" t="s">
        <v>62</v>
      </c>
      <c r="D78" s="27">
        <f>D79</f>
        <v>10</v>
      </c>
      <c r="E78" s="27">
        <f>E79</f>
        <v>5</v>
      </c>
    </row>
    <row r="79" spans="1:5" s="116" customFormat="1" ht="16.5" customHeight="1" x14ac:dyDescent="0.25">
      <c r="A79" s="1"/>
      <c r="B79" s="38" t="s">
        <v>129</v>
      </c>
      <c r="C79" s="26" t="s">
        <v>62</v>
      </c>
      <c r="D79" s="30">
        <v>10</v>
      </c>
      <c r="E79" s="30">
        <v>5</v>
      </c>
    </row>
    <row r="80" spans="1:5" s="116" customFormat="1" ht="25.5" customHeight="1" x14ac:dyDescent="0.25">
      <c r="A80" s="1"/>
      <c r="B80" s="37" t="s">
        <v>64</v>
      </c>
      <c r="C80" s="26" t="s">
        <v>62</v>
      </c>
      <c r="D80" s="27">
        <f>D81</f>
        <v>513.4</v>
      </c>
      <c r="E80" s="27">
        <f>E81</f>
        <v>513.29999999999995</v>
      </c>
    </row>
    <row r="81" spans="1:5" s="116" customFormat="1" ht="15.75" customHeight="1" x14ac:dyDescent="0.25">
      <c r="A81" s="1"/>
      <c r="B81" s="38" t="s">
        <v>129</v>
      </c>
      <c r="C81" s="29" t="s">
        <v>62</v>
      </c>
      <c r="D81" s="30">
        <v>513.4</v>
      </c>
      <c r="E81" s="30">
        <v>513.29999999999995</v>
      </c>
    </row>
    <row r="82" spans="1:5" s="116" customFormat="1" ht="15.75" customHeight="1" x14ac:dyDescent="0.25">
      <c r="A82" s="1"/>
      <c r="B82" s="37" t="s">
        <v>65</v>
      </c>
      <c r="C82" s="26" t="s">
        <v>62</v>
      </c>
      <c r="D82" s="27">
        <f>D83</f>
        <v>63.9</v>
      </c>
      <c r="E82" s="27">
        <f>E83</f>
        <v>59.5</v>
      </c>
    </row>
    <row r="83" spans="1:5" s="116" customFormat="1" ht="15.75" customHeight="1" x14ac:dyDescent="0.25">
      <c r="A83" s="1"/>
      <c r="B83" s="38" t="s">
        <v>129</v>
      </c>
      <c r="C83" s="29" t="s">
        <v>62</v>
      </c>
      <c r="D83" s="30">
        <v>63.9</v>
      </c>
      <c r="E83" s="30">
        <v>59.5</v>
      </c>
    </row>
    <row r="84" spans="1:5" s="116" customFormat="1" ht="27.75" customHeight="1" x14ac:dyDescent="0.25">
      <c r="A84" s="1"/>
      <c r="B84" s="37" t="s">
        <v>66</v>
      </c>
      <c r="C84" s="26" t="s">
        <v>62</v>
      </c>
      <c r="D84" s="32">
        <f>D85</f>
        <v>52.8</v>
      </c>
      <c r="E84" s="32">
        <f>E85</f>
        <v>52.8</v>
      </c>
    </row>
    <row r="85" spans="1:5" s="116" customFormat="1" x14ac:dyDescent="0.25">
      <c r="A85" s="1"/>
      <c r="B85" s="38" t="s">
        <v>129</v>
      </c>
      <c r="C85" s="26" t="s">
        <v>62</v>
      </c>
      <c r="D85" s="4">
        <v>52.8</v>
      </c>
      <c r="E85" s="4">
        <v>52.8</v>
      </c>
    </row>
    <row r="86" spans="1:5" s="116" customFormat="1" ht="30" customHeight="1" x14ac:dyDescent="0.25">
      <c r="A86" s="1"/>
      <c r="B86" s="37" t="s">
        <v>67</v>
      </c>
      <c r="C86" s="26" t="s">
        <v>62</v>
      </c>
      <c r="D86" s="32">
        <f>D87</f>
        <v>32.4</v>
      </c>
      <c r="E86" s="32">
        <f>E87</f>
        <v>32.4</v>
      </c>
    </row>
    <row r="87" spans="1:5" s="116" customFormat="1" x14ac:dyDescent="0.25">
      <c r="A87" s="1"/>
      <c r="B87" s="38" t="s">
        <v>129</v>
      </c>
      <c r="C87" s="26" t="s">
        <v>62</v>
      </c>
      <c r="D87" s="4">
        <v>32.4</v>
      </c>
      <c r="E87" s="4">
        <v>32.4</v>
      </c>
    </row>
    <row r="88" spans="1:5" s="116" customFormat="1" ht="15.75" customHeight="1" x14ac:dyDescent="0.25">
      <c r="A88" s="1"/>
      <c r="B88" s="37" t="s">
        <v>68</v>
      </c>
      <c r="C88" s="26" t="s">
        <v>69</v>
      </c>
      <c r="D88" s="27">
        <f>D91</f>
        <v>6784.2</v>
      </c>
      <c r="E88" s="27">
        <f>E91</f>
        <v>6585.9</v>
      </c>
    </row>
    <row r="89" spans="1:5" s="115" customFormat="1" ht="13.5" customHeight="1" x14ac:dyDescent="0.25">
      <c r="A89" s="28"/>
      <c r="B89" s="37" t="s">
        <v>70</v>
      </c>
      <c r="C89" s="26" t="s">
        <v>71</v>
      </c>
      <c r="D89" s="27">
        <f t="shared" ref="D89:E90" si="4">D90</f>
        <v>6784.2</v>
      </c>
      <c r="E89" s="27">
        <f t="shared" si="4"/>
        <v>6585.9</v>
      </c>
    </row>
    <row r="90" spans="1:5" s="116" customFormat="1" ht="20.25" customHeight="1" x14ac:dyDescent="0.25">
      <c r="A90" s="1"/>
      <c r="B90" s="37" t="s">
        <v>72</v>
      </c>
      <c r="C90" s="26" t="s">
        <v>71</v>
      </c>
      <c r="D90" s="27">
        <f t="shared" si="4"/>
        <v>6784.2</v>
      </c>
      <c r="E90" s="27">
        <f t="shared" si="4"/>
        <v>6585.9</v>
      </c>
    </row>
    <row r="91" spans="1:5" s="116" customFormat="1" ht="13.5" customHeight="1" x14ac:dyDescent="0.25">
      <c r="A91" s="1"/>
      <c r="B91" s="38" t="s">
        <v>129</v>
      </c>
      <c r="C91" s="29" t="s">
        <v>71</v>
      </c>
      <c r="D91" s="4">
        <v>6784.2</v>
      </c>
      <c r="E91" s="4">
        <v>6585.9</v>
      </c>
    </row>
    <row r="92" spans="1:5" s="116" customFormat="1" ht="14.25" customHeight="1" x14ac:dyDescent="0.25">
      <c r="A92" s="1"/>
      <c r="B92" s="37" t="s">
        <v>74</v>
      </c>
      <c r="C92" s="26" t="s">
        <v>75</v>
      </c>
      <c r="D92" s="27">
        <f>D93+D97</f>
        <v>27275.4</v>
      </c>
      <c r="E92" s="27">
        <f>E93+E97</f>
        <v>26774.1</v>
      </c>
    </row>
    <row r="93" spans="1:5" s="115" customFormat="1" ht="15.75" customHeight="1" x14ac:dyDescent="0.25">
      <c r="A93" s="28"/>
      <c r="B93" s="37" t="s">
        <v>76</v>
      </c>
      <c r="C93" s="26" t="s">
        <v>77</v>
      </c>
      <c r="D93" s="27">
        <f t="shared" ref="D93:E95" si="5">D94</f>
        <v>1367.1</v>
      </c>
      <c r="E93" s="27">
        <f t="shared" si="5"/>
        <v>1367.1</v>
      </c>
    </row>
    <row r="94" spans="1:5" s="116" customFormat="1" ht="30" customHeight="1" x14ac:dyDescent="0.25">
      <c r="A94" s="1"/>
      <c r="B94" s="37" t="s">
        <v>111</v>
      </c>
      <c r="C94" s="26" t="s">
        <v>77</v>
      </c>
      <c r="D94" s="27">
        <f t="shared" si="5"/>
        <v>1367.1</v>
      </c>
      <c r="E94" s="27">
        <f t="shared" si="5"/>
        <v>1367.1</v>
      </c>
    </row>
    <row r="95" spans="1:5" s="116" customFormat="1" x14ac:dyDescent="0.25">
      <c r="A95" s="1"/>
      <c r="B95" s="38" t="s">
        <v>79</v>
      </c>
      <c r="C95" s="29" t="s">
        <v>77</v>
      </c>
      <c r="D95" s="30">
        <f t="shared" si="5"/>
        <v>1367.1</v>
      </c>
      <c r="E95" s="30">
        <f t="shared" si="5"/>
        <v>1367.1</v>
      </c>
    </row>
    <row r="96" spans="1:5" s="116" customFormat="1" ht="16.5" customHeight="1" x14ac:dyDescent="0.25">
      <c r="A96" s="1"/>
      <c r="B96" s="44" t="s">
        <v>80</v>
      </c>
      <c r="C96" s="29" t="s">
        <v>77</v>
      </c>
      <c r="D96" s="30">
        <v>1367.1</v>
      </c>
      <c r="E96" s="30">
        <v>1367.1</v>
      </c>
    </row>
    <row r="97" spans="1:5" s="116" customFormat="1" ht="13.5" customHeight="1" x14ac:dyDescent="0.25">
      <c r="A97" s="1"/>
      <c r="B97" s="46" t="s">
        <v>81</v>
      </c>
      <c r="C97" s="26" t="s">
        <v>82</v>
      </c>
      <c r="D97" s="27">
        <f>D98+D100</f>
        <v>25908.300000000003</v>
      </c>
      <c r="E97" s="27">
        <f>E98+E100</f>
        <v>25407</v>
      </c>
    </row>
    <row r="98" spans="1:5" s="115" customFormat="1" ht="31.5" customHeight="1" x14ac:dyDescent="0.25">
      <c r="A98" s="28"/>
      <c r="B98" s="43" t="s">
        <v>204</v>
      </c>
      <c r="C98" s="26" t="s">
        <v>82</v>
      </c>
      <c r="D98" s="27">
        <f>D99</f>
        <v>13950.6</v>
      </c>
      <c r="E98" s="27">
        <f>E99</f>
        <v>13896.4</v>
      </c>
    </row>
    <row r="99" spans="1:5" s="116" customFormat="1" ht="13.5" customHeight="1" x14ac:dyDescent="0.25">
      <c r="A99" s="1"/>
      <c r="B99" s="44" t="s">
        <v>84</v>
      </c>
      <c r="C99" s="29" t="s">
        <v>82</v>
      </c>
      <c r="D99" s="4">
        <v>13950.6</v>
      </c>
      <c r="E99" s="4">
        <v>13896.4</v>
      </c>
    </row>
    <row r="100" spans="1:5" s="115" customFormat="1" ht="30" customHeight="1" x14ac:dyDescent="0.25">
      <c r="A100" s="28"/>
      <c r="B100" s="43" t="s">
        <v>203</v>
      </c>
      <c r="C100" s="26" t="s">
        <v>82</v>
      </c>
      <c r="D100" s="27">
        <f>D101</f>
        <v>11957.7</v>
      </c>
      <c r="E100" s="27">
        <f>E101</f>
        <v>11510.6</v>
      </c>
    </row>
    <row r="101" spans="1:5" s="116" customFormat="1" ht="14.25" customHeight="1" x14ac:dyDescent="0.25">
      <c r="A101" s="1"/>
      <c r="B101" s="44" t="s">
        <v>84</v>
      </c>
      <c r="C101" s="29" t="s">
        <v>82</v>
      </c>
      <c r="D101" s="4">
        <v>11957.7</v>
      </c>
      <c r="E101" s="4">
        <v>11510.6</v>
      </c>
    </row>
    <row r="102" spans="1:5" s="115" customFormat="1" ht="14.25" customHeight="1" x14ac:dyDescent="0.25">
      <c r="A102" s="28"/>
      <c r="B102" s="109" t="s">
        <v>215</v>
      </c>
      <c r="C102" s="69" t="s">
        <v>216</v>
      </c>
      <c r="D102" s="32">
        <f t="shared" ref="D102:E104" si="6">D103</f>
        <v>1364.4</v>
      </c>
      <c r="E102" s="32">
        <f t="shared" si="6"/>
        <v>1364.4</v>
      </c>
    </row>
    <row r="103" spans="1:5" s="115" customFormat="1" ht="14.25" customHeight="1" x14ac:dyDescent="0.25">
      <c r="A103" s="28"/>
      <c r="B103" s="109" t="s">
        <v>249</v>
      </c>
      <c r="C103" s="69">
        <v>1102</v>
      </c>
      <c r="D103" s="32">
        <f t="shared" si="6"/>
        <v>1364.4</v>
      </c>
      <c r="E103" s="32">
        <f t="shared" si="6"/>
        <v>1364.4</v>
      </c>
    </row>
    <row r="104" spans="1:5" s="115" customFormat="1" ht="41.25" customHeight="1" x14ac:dyDescent="0.25">
      <c r="A104" s="28"/>
      <c r="B104" s="43" t="s">
        <v>217</v>
      </c>
      <c r="C104" s="26" t="s">
        <v>218</v>
      </c>
      <c r="D104" s="32">
        <f t="shared" si="6"/>
        <v>1364.4</v>
      </c>
      <c r="E104" s="32">
        <f t="shared" si="6"/>
        <v>1364.4</v>
      </c>
    </row>
    <row r="105" spans="1:5" s="116" customFormat="1" ht="18" customHeight="1" x14ac:dyDescent="0.25">
      <c r="A105" s="1"/>
      <c r="B105" s="38" t="s">
        <v>129</v>
      </c>
      <c r="C105" s="29" t="s">
        <v>218</v>
      </c>
      <c r="D105" s="4">
        <v>1364.4</v>
      </c>
      <c r="E105" s="4">
        <v>1364.4</v>
      </c>
    </row>
    <row r="106" spans="1:5" s="116" customFormat="1" ht="12.75" customHeight="1" x14ac:dyDescent="0.25">
      <c r="A106" s="1"/>
      <c r="B106" s="37" t="s">
        <v>86</v>
      </c>
      <c r="C106" s="26" t="s">
        <v>87</v>
      </c>
      <c r="D106" s="27">
        <f>D107+D111</f>
        <v>3039.8</v>
      </c>
      <c r="E106" s="27">
        <f>E107+E111</f>
        <v>3029.8</v>
      </c>
    </row>
    <row r="107" spans="1:5" s="115" customFormat="1" ht="14.25" customHeight="1" x14ac:dyDescent="0.25">
      <c r="A107" s="28"/>
      <c r="B107" s="37" t="s">
        <v>88</v>
      </c>
      <c r="C107" s="26" t="s">
        <v>89</v>
      </c>
      <c r="D107" s="27">
        <f>D108</f>
        <v>2482.8000000000002</v>
      </c>
      <c r="E107" s="27">
        <f t="shared" ref="E107" si="7">E108</f>
        <v>2472.8000000000002</v>
      </c>
    </row>
    <row r="108" spans="1:5" s="116" customFormat="1" ht="31.5" customHeight="1" x14ac:dyDescent="0.25">
      <c r="A108" s="1"/>
      <c r="B108" s="37" t="s">
        <v>90</v>
      </c>
      <c r="C108" s="26" t="s">
        <v>89</v>
      </c>
      <c r="D108" s="27">
        <f>D110</f>
        <v>2482.8000000000002</v>
      </c>
      <c r="E108" s="27">
        <f>E110</f>
        <v>2472.8000000000002</v>
      </c>
    </row>
    <row r="109" spans="1:5" s="115" customFormat="1" ht="18" customHeight="1" x14ac:dyDescent="0.25">
      <c r="A109" s="28"/>
      <c r="B109" s="37" t="s">
        <v>92</v>
      </c>
      <c r="C109" s="26" t="s">
        <v>89</v>
      </c>
      <c r="D109" s="27">
        <f>D110</f>
        <v>2482.8000000000002</v>
      </c>
      <c r="E109" s="27">
        <f>E110</f>
        <v>2472.8000000000002</v>
      </c>
    </row>
    <row r="110" spans="1:5" s="116" customFormat="1" ht="15" customHeight="1" x14ac:dyDescent="0.25">
      <c r="A110" s="1"/>
      <c r="B110" s="38" t="s">
        <v>129</v>
      </c>
      <c r="C110" s="29" t="s">
        <v>89</v>
      </c>
      <c r="D110" s="30">
        <v>2482.8000000000002</v>
      </c>
      <c r="E110" s="30">
        <v>2472.8000000000002</v>
      </c>
    </row>
    <row r="111" spans="1:5" s="116" customFormat="1" x14ac:dyDescent="0.25">
      <c r="A111" s="1"/>
      <c r="B111" s="37" t="s">
        <v>212</v>
      </c>
      <c r="C111" s="69">
        <v>1204</v>
      </c>
      <c r="D111" s="27">
        <f>D112</f>
        <v>557</v>
      </c>
      <c r="E111" s="27">
        <f>E112</f>
        <v>557</v>
      </c>
    </row>
    <row r="112" spans="1:5" s="116" customFormat="1" ht="17.25" customHeight="1" x14ac:dyDescent="0.25">
      <c r="A112" s="1"/>
      <c r="B112" s="38" t="s">
        <v>213</v>
      </c>
      <c r="C112" s="29" t="s">
        <v>214</v>
      </c>
      <c r="D112" s="30">
        <f>D113</f>
        <v>557</v>
      </c>
      <c r="E112" s="30">
        <f>E113</f>
        <v>557</v>
      </c>
    </row>
    <row r="113" spans="1:5" s="116" customFormat="1" ht="14.25" customHeight="1" x14ac:dyDescent="0.25">
      <c r="A113" s="1"/>
      <c r="B113" s="38" t="s">
        <v>129</v>
      </c>
      <c r="C113" s="29" t="s">
        <v>214</v>
      </c>
      <c r="D113" s="30">
        <v>557</v>
      </c>
      <c r="E113" s="30">
        <v>557</v>
      </c>
    </row>
    <row r="114" spans="1:5" x14ac:dyDescent="0.25">
      <c r="A114" s="1"/>
    </row>
    <row r="115" spans="1:5" s="33" customFormat="1" ht="17.25" customHeight="1" x14ac:dyDescent="0.25">
      <c r="A115" s="28"/>
      <c r="B115" s="47"/>
      <c r="C115" s="18"/>
      <c r="D115" s="18"/>
    </row>
    <row r="116" spans="1:5" x14ac:dyDescent="0.25">
      <c r="A116" s="1"/>
    </row>
    <row r="117" spans="1:5" ht="14.25" customHeight="1" x14ac:dyDescent="0.25">
      <c r="A117" s="1"/>
    </row>
    <row r="118" spans="1:5" ht="15" customHeight="1" x14ac:dyDescent="0.25">
      <c r="A118" s="1"/>
    </row>
    <row r="119" spans="1:5" ht="26.25" customHeight="1" x14ac:dyDescent="0.25">
      <c r="A119" s="1"/>
    </row>
    <row r="120" spans="1:5" ht="12.75" customHeight="1" x14ac:dyDescent="0.25">
      <c r="A120" s="1"/>
    </row>
    <row r="121" spans="1:5" ht="13.5" customHeight="1" x14ac:dyDescent="0.25">
      <c r="A121" s="1"/>
    </row>
    <row r="122" spans="1:5" x14ac:dyDescent="0.25">
      <c r="A122" s="1"/>
    </row>
  </sheetData>
  <mergeCells count="3">
    <mergeCell ref="B2:E2"/>
    <mergeCell ref="B1:E1"/>
    <mergeCell ref="B4:E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7"/>
  <sheetViews>
    <sheetView workbookViewId="0">
      <selection activeCell="B4" sqref="B4:H4"/>
    </sheetView>
  </sheetViews>
  <sheetFormatPr defaultColWidth="9.140625" defaultRowHeight="15" x14ac:dyDescent="0.25"/>
  <cols>
    <col min="1" max="1" width="1.42578125" style="7" customWidth="1"/>
    <col min="2" max="2" width="78.7109375" style="79" customWidth="1"/>
    <col min="3" max="3" width="5.7109375" style="14" customWidth="1"/>
    <col min="4" max="4" width="8.5703125" style="15" customWidth="1"/>
    <col min="5" max="5" width="11.28515625" style="16" customWidth="1"/>
    <col min="6" max="6" width="7.42578125" style="14" customWidth="1"/>
    <col min="7" max="7" width="11.85546875" style="8" customWidth="1"/>
    <col min="8" max="8" width="14" style="87" customWidth="1"/>
    <col min="9" max="16384" width="9.140625" style="8"/>
  </cols>
  <sheetData>
    <row r="1" spans="1:9" x14ac:dyDescent="0.25">
      <c r="B1" s="155" t="s">
        <v>202</v>
      </c>
      <c r="C1" s="155"/>
      <c r="D1" s="155"/>
      <c r="E1" s="155"/>
      <c r="F1" s="155"/>
      <c r="G1" s="155"/>
      <c r="H1" s="155"/>
    </row>
    <row r="2" spans="1:9" ht="13.5" customHeight="1" x14ac:dyDescent="0.25">
      <c r="A2" s="1"/>
      <c r="B2" s="152" t="s">
        <v>251</v>
      </c>
      <c r="C2" s="152"/>
      <c r="D2" s="152"/>
      <c r="E2" s="152"/>
      <c r="F2" s="152"/>
      <c r="G2" s="152"/>
      <c r="H2" s="152"/>
    </row>
    <row r="3" spans="1:9" ht="2.25" customHeight="1" x14ac:dyDescent="0.25">
      <c r="A3" s="1"/>
      <c r="B3" s="2"/>
      <c r="C3" s="9"/>
      <c r="D3" s="10"/>
      <c r="E3" s="11"/>
      <c r="F3" s="12"/>
    </row>
    <row r="4" spans="1:9" ht="31.5" customHeight="1" x14ac:dyDescent="0.25">
      <c r="A4" s="1"/>
      <c r="B4" s="154" t="s">
        <v>208</v>
      </c>
      <c r="C4" s="154"/>
      <c r="D4" s="154"/>
      <c r="E4" s="154"/>
      <c r="F4" s="154"/>
      <c r="G4" s="154"/>
      <c r="H4" s="154"/>
    </row>
    <row r="5" spans="1:9" ht="12.75" customHeight="1" x14ac:dyDescent="0.25">
      <c r="A5" s="1" t="s">
        <v>4</v>
      </c>
      <c r="B5" s="2"/>
      <c r="C5" s="12"/>
      <c r="D5" s="13"/>
      <c r="E5" s="13"/>
      <c r="F5" s="3"/>
      <c r="G5" s="89"/>
      <c r="H5" s="147" t="s">
        <v>1</v>
      </c>
    </row>
    <row r="6" spans="1:9" s="51" customFormat="1" ht="49.5" customHeight="1" x14ac:dyDescent="0.2">
      <c r="A6" s="23"/>
      <c r="B6" s="44"/>
      <c r="C6" s="48" t="s">
        <v>94</v>
      </c>
      <c r="D6" s="24" t="s">
        <v>95</v>
      </c>
      <c r="E6" s="24" t="s">
        <v>96</v>
      </c>
      <c r="F6" s="24" t="s">
        <v>97</v>
      </c>
      <c r="G6" s="92" t="s">
        <v>210</v>
      </c>
      <c r="H6" s="92" t="s">
        <v>211</v>
      </c>
    </row>
    <row r="7" spans="1:9" ht="28.5" customHeight="1" x14ac:dyDescent="0.25">
      <c r="A7" s="1"/>
      <c r="B7" s="80" t="s">
        <v>98</v>
      </c>
      <c r="C7" s="52"/>
      <c r="D7" s="53"/>
      <c r="E7" s="54"/>
      <c r="F7" s="52"/>
      <c r="G7" s="55">
        <f>G8+G22</f>
        <v>220478.5</v>
      </c>
      <c r="H7" s="55">
        <f>H8+H22</f>
        <v>214068.49999999997</v>
      </c>
      <c r="I7" s="88"/>
    </row>
    <row r="8" spans="1:9" s="60" customFormat="1" ht="30" customHeight="1" x14ac:dyDescent="0.25">
      <c r="A8" s="56"/>
      <c r="B8" s="6" t="s">
        <v>99</v>
      </c>
      <c r="C8" s="57">
        <v>976</v>
      </c>
      <c r="D8" s="58"/>
      <c r="E8" s="59"/>
      <c r="F8" s="57"/>
      <c r="G8" s="55">
        <f>G9</f>
        <v>5518.4</v>
      </c>
      <c r="H8" s="55">
        <f>H9</f>
        <v>5013.5</v>
      </c>
    </row>
    <row r="9" spans="1:9" ht="14.25" customHeight="1" x14ac:dyDescent="0.25">
      <c r="A9" s="1"/>
      <c r="B9" s="37" t="s">
        <v>8</v>
      </c>
      <c r="C9" s="34">
        <v>976</v>
      </c>
      <c r="D9" s="26" t="s">
        <v>9</v>
      </c>
      <c r="E9" s="26"/>
      <c r="F9" s="34"/>
      <c r="G9" s="32">
        <f>G10+G13</f>
        <v>5518.4</v>
      </c>
      <c r="H9" s="32">
        <f>H10+H13</f>
        <v>5013.5</v>
      </c>
    </row>
    <row r="10" spans="1:9" s="77" customFormat="1" ht="25.5" customHeight="1" x14ac:dyDescent="0.2">
      <c r="A10" s="28"/>
      <c r="B10" s="37" t="s">
        <v>10</v>
      </c>
      <c r="C10" s="34">
        <v>976</v>
      </c>
      <c r="D10" s="26" t="s">
        <v>11</v>
      </c>
      <c r="E10" s="26"/>
      <c r="F10" s="34"/>
      <c r="G10" s="32">
        <f t="shared" ref="G10:H11" si="0">G11</f>
        <v>1326</v>
      </c>
      <c r="H10" s="32">
        <f t="shared" si="0"/>
        <v>1326</v>
      </c>
    </row>
    <row r="11" spans="1:9" ht="15" customHeight="1" x14ac:dyDescent="0.25">
      <c r="A11" s="28"/>
      <c r="B11" s="37" t="s">
        <v>12</v>
      </c>
      <c r="C11" s="34">
        <v>976</v>
      </c>
      <c r="D11" s="26" t="s">
        <v>11</v>
      </c>
      <c r="E11" s="26" t="s">
        <v>13</v>
      </c>
      <c r="F11" s="34"/>
      <c r="G11" s="32">
        <f t="shared" si="0"/>
        <v>1326</v>
      </c>
      <c r="H11" s="32">
        <f t="shared" si="0"/>
        <v>1326</v>
      </c>
    </row>
    <row r="12" spans="1:9" ht="40.5" customHeight="1" x14ac:dyDescent="0.25">
      <c r="A12" s="1"/>
      <c r="B12" s="38" t="s">
        <v>14</v>
      </c>
      <c r="C12" s="35">
        <v>976</v>
      </c>
      <c r="D12" s="29" t="s">
        <v>11</v>
      </c>
      <c r="E12" s="29" t="s">
        <v>13</v>
      </c>
      <c r="F12" s="35">
        <v>100</v>
      </c>
      <c r="G12" s="30">
        <v>1326</v>
      </c>
      <c r="H12" s="30">
        <v>1326</v>
      </c>
    </row>
    <row r="13" spans="1:9" s="77" customFormat="1" ht="26.25" customHeight="1" x14ac:dyDescent="0.2">
      <c r="A13" s="83"/>
      <c r="B13" s="37" t="s">
        <v>100</v>
      </c>
      <c r="C13" s="34">
        <v>976</v>
      </c>
      <c r="D13" s="26" t="s">
        <v>16</v>
      </c>
      <c r="E13" s="26"/>
      <c r="F13" s="34"/>
      <c r="G13" s="32">
        <f>G14+G16+G20</f>
        <v>4192.3999999999996</v>
      </c>
      <c r="H13" s="32">
        <f>H14+H16+H20</f>
        <v>3687.5</v>
      </c>
    </row>
    <row r="14" spans="1:9" ht="31.5" customHeight="1" x14ac:dyDescent="0.25">
      <c r="A14" s="1"/>
      <c r="B14" s="37" t="s">
        <v>101</v>
      </c>
      <c r="C14" s="34">
        <v>976</v>
      </c>
      <c r="D14" s="26" t="s">
        <v>16</v>
      </c>
      <c r="E14" s="26" t="s">
        <v>18</v>
      </c>
      <c r="F14" s="34"/>
      <c r="G14" s="32">
        <f>G15</f>
        <v>140.69999999999999</v>
      </c>
      <c r="H14" s="32">
        <f>H15</f>
        <v>140.69999999999999</v>
      </c>
    </row>
    <row r="15" spans="1:9" ht="45" customHeight="1" x14ac:dyDescent="0.25">
      <c r="A15" s="1"/>
      <c r="B15" s="38" t="s">
        <v>14</v>
      </c>
      <c r="C15" s="35">
        <v>976</v>
      </c>
      <c r="D15" s="29" t="s">
        <v>16</v>
      </c>
      <c r="E15" s="29" t="s">
        <v>18</v>
      </c>
      <c r="F15" s="35">
        <v>100</v>
      </c>
      <c r="G15" s="4">
        <v>140.69999999999999</v>
      </c>
      <c r="H15" s="4">
        <v>140.69999999999999</v>
      </c>
    </row>
    <row r="16" spans="1:9" ht="15.75" customHeight="1" x14ac:dyDescent="0.25">
      <c r="A16" s="1"/>
      <c r="B16" s="37" t="s">
        <v>19</v>
      </c>
      <c r="C16" s="61">
        <v>976</v>
      </c>
      <c r="D16" s="26" t="s">
        <v>16</v>
      </c>
      <c r="E16" s="26" t="s">
        <v>20</v>
      </c>
      <c r="F16" s="61"/>
      <c r="G16" s="32">
        <f>G17+G18+G19</f>
        <v>3967.7</v>
      </c>
      <c r="H16" s="32">
        <f>H17+H18+H19</f>
        <v>3462.8</v>
      </c>
    </row>
    <row r="17" spans="1:9" ht="43.5" customHeight="1" x14ac:dyDescent="0.25">
      <c r="A17" s="1"/>
      <c r="B17" s="38" t="s">
        <v>14</v>
      </c>
      <c r="C17" s="62">
        <v>976</v>
      </c>
      <c r="D17" s="29" t="s">
        <v>16</v>
      </c>
      <c r="E17" s="29" t="s">
        <v>20</v>
      </c>
      <c r="F17" s="62">
        <v>100</v>
      </c>
      <c r="G17" s="4">
        <v>2628.6</v>
      </c>
      <c r="H17" s="4">
        <v>2163.6999999999998</v>
      </c>
    </row>
    <row r="18" spans="1:9" ht="12.75" customHeight="1" x14ac:dyDescent="0.25">
      <c r="A18" s="1"/>
      <c r="B18" s="38" t="s">
        <v>129</v>
      </c>
      <c r="C18" s="35">
        <v>976</v>
      </c>
      <c r="D18" s="29" t="s">
        <v>16</v>
      </c>
      <c r="E18" s="29" t="s">
        <v>20</v>
      </c>
      <c r="F18" s="35">
        <v>200</v>
      </c>
      <c r="G18" s="4">
        <v>1334.1</v>
      </c>
      <c r="H18" s="4">
        <v>1297.8</v>
      </c>
    </row>
    <row r="19" spans="1:9" s="68" customFormat="1" ht="15.75" customHeight="1" x14ac:dyDescent="0.25">
      <c r="A19" s="63"/>
      <c r="B19" s="39" t="s">
        <v>22</v>
      </c>
      <c r="C19" s="64">
        <v>976</v>
      </c>
      <c r="D19" s="65" t="s">
        <v>16</v>
      </c>
      <c r="E19" s="29" t="s">
        <v>20</v>
      </c>
      <c r="F19" s="66">
        <v>800</v>
      </c>
      <c r="G19" s="67">
        <v>5</v>
      </c>
      <c r="H19" s="67">
        <v>1.3</v>
      </c>
    </row>
    <row r="20" spans="1:9" ht="26.25" customHeight="1" x14ac:dyDescent="0.25">
      <c r="A20" s="1"/>
      <c r="B20" s="37" t="s">
        <v>24</v>
      </c>
      <c r="C20" s="69">
        <v>976</v>
      </c>
      <c r="D20" s="26" t="s">
        <v>16</v>
      </c>
      <c r="E20" s="26" t="s">
        <v>25</v>
      </c>
      <c r="F20" s="35"/>
      <c r="G20" s="32">
        <f>G21</f>
        <v>84</v>
      </c>
      <c r="H20" s="32">
        <f>H21</f>
        <v>84</v>
      </c>
    </row>
    <row r="21" spans="1:9" ht="14.25" customHeight="1" x14ac:dyDescent="0.25">
      <c r="A21" s="1"/>
      <c r="B21" s="39" t="s">
        <v>22</v>
      </c>
      <c r="C21" s="35">
        <v>976</v>
      </c>
      <c r="D21" s="29" t="s">
        <v>16</v>
      </c>
      <c r="E21" s="29" t="s">
        <v>25</v>
      </c>
      <c r="F21" s="35">
        <v>800</v>
      </c>
      <c r="G21" s="4">
        <v>84</v>
      </c>
      <c r="H21" s="4">
        <v>84</v>
      </c>
    </row>
    <row r="22" spans="1:9" ht="31.5" customHeight="1" x14ac:dyDescent="0.25">
      <c r="A22" s="1"/>
      <c r="B22" s="6" t="s">
        <v>102</v>
      </c>
      <c r="C22" s="34">
        <v>992</v>
      </c>
      <c r="D22" s="70"/>
      <c r="E22" s="70"/>
      <c r="F22" s="61"/>
      <c r="G22" s="71">
        <f>G23+G46+G54+G74+G91+G95+G109+G42+G105</f>
        <v>214960.1</v>
      </c>
      <c r="H22" s="71">
        <f>H23+H46+H54+H74+H91+H95+H109+H42+H105</f>
        <v>209054.99999999997</v>
      </c>
    </row>
    <row r="23" spans="1:9" ht="15.75" customHeight="1" x14ac:dyDescent="0.25">
      <c r="A23" s="1"/>
      <c r="B23" s="37" t="s">
        <v>8</v>
      </c>
      <c r="C23" s="34">
        <v>992</v>
      </c>
      <c r="D23" s="26" t="s">
        <v>9</v>
      </c>
      <c r="E23" s="26"/>
      <c r="F23" s="34"/>
      <c r="G23" s="72">
        <f>G24+G34</f>
        <v>30242.200000000004</v>
      </c>
      <c r="H23" s="72">
        <f>H24+H34</f>
        <v>26447.799999999996</v>
      </c>
    </row>
    <row r="24" spans="1:9" s="77" customFormat="1" ht="33" customHeight="1" x14ac:dyDescent="0.2">
      <c r="A24" s="28"/>
      <c r="B24" s="37" t="s">
        <v>103</v>
      </c>
      <c r="C24" s="34">
        <v>992</v>
      </c>
      <c r="D24" s="26" t="s">
        <v>27</v>
      </c>
      <c r="E24" s="26"/>
      <c r="F24" s="34"/>
      <c r="G24" s="32">
        <f>G25+G27+G31</f>
        <v>29550.800000000003</v>
      </c>
      <c r="H24" s="32">
        <f>H25+H27+H31</f>
        <v>25944.299999999996</v>
      </c>
    </row>
    <row r="25" spans="1:9" ht="27.75" customHeight="1" x14ac:dyDescent="0.25">
      <c r="A25" s="1"/>
      <c r="B25" s="37" t="s">
        <v>28</v>
      </c>
      <c r="C25" s="34">
        <v>992</v>
      </c>
      <c r="D25" s="26" t="s">
        <v>27</v>
      </c>
      <c r="E25" s="26" t="s">
        <v>29</v>
      </c>
      <c r="F25" s="34"/>
      <c r="G25" s="32">
        <f>G26</f>
        <v>1326</v>
      </c>
      <c r="H25" s="32">
        <f>H26</f>
        <v>1326</v>
      </c>
    </row>
    <row r="26" spans="1:9" s="73" customFormat="1" ht="41.25" customHeight="1" x14ac:dyDescent="0.2">
      <c r="A26" s="1"/>
      <c r="B26" s="38" t="s">
        <v>14</v>
      </c>
      <c r="C26" s="35">
        <v>992</v>
      </c>
      <c r="D26" s="29" t="s">
        <v>27</v>
      </c>
      <c r="E26" s="29" t="s">
        <v>29</v>
      </c>
      <c r="F26" s="35">
        <v>100</v>
      </c>
      <c r="G26" s="30">
        <v>1326</v>
      </c>
      <c r="H26" s="30">
        <v>1326</v>
      </c>
    </row>
    <row r="27" spans="1:9" ht="36" customHeight="1" x14ac:dyDescent="0.25">
      <c r="A27" s="1"/>
      <c r="B27" s="37" t="s">
        <v>30</v>
      </c>
      <c r="C27" s="34">
        <v>992</v>
      </c>
      <c r="D27" s="26" t="s">
        <v>27</v>
      </c>
      <c r="E27" s="26" t="s">
        <v>31</v>
      </c>
      <c r="F27" s="35"/>
      <c r="G27" s="32">
        <f>G28+G29+G30</f>
        <v>24512.400000000001</v>
      </c>
      <c r="H27" s="32">
        <f>H28+H29+H30</f>
        <v>21202.699999999997</v>
      </c>
    </row>
    <row r="28" spans="1:9" ht="39.75" customHeight="1" x14ac:dyDescent="0.25">
      <c r="A28" s="1"/>
      <c r="B28" s="38" t="s">
        <v>14</v>
      </c>
      <c r="C28" s="35">
        <v>992</v>
      </c>
      <c r="D28" s="29" t="s">
        <v>27</v>
      </c>
      <c r="E28" s="29" t="s">
        <v>31</v>
      </c>
      <c r="F28" s="35">
        <v>100</v>
      </c>
      <c r="G28" s="31">
        <v>19013.3</v>
      </c>
      <c r="H28" s="31">
        <v>17095.3</v>
      </c>
    </row>
    <row r="29" spans="1:9" ht="16.5" customHeight="1" x14ac:dyDescent="0.25">
      <c r="A29" s="1"/>
      <c r="B29" s="38" t="s">
        <v>129</v>
      </c>
      <c r="C29" s="35">
        <v>992</v>
      </c>
      <c r="D29" s="29" t="s">
        <v>27</v>
      </c>
      <c r="E29" s="29" t="s">
        <v>31</v>
      </c>
      <c r="F29" s="35">
        <v>200</v>
      </c>
      <c r="G29" s="31">
        <v>5469.1</v>
      </c>
      <c r="H29" s="31">
        <v>4085.3</v>
      </c>
      <c r="I29" s="88"/>
    </row>
    <row r="30" spans="1:9" ht="16.5" customHeight="1" x14ac:dyDescent="0.25">
      <c r="A30" s="1"/>
      <c r="B30" s="39" t="s">
        <v>22</v>
      </c>
      <c r="C30" s="35">
        <v>992</v>
      </c>
      <c r="D30" s="29" t="s">
        <v>27</v>
      </c>
      <c r="E30" s="29" t="s">
        <v>31</v>
      </c>
      <c r="F30" s="35">
        <v>800</v>
      </c>
      <c r="G30" s="31">
        <v>30</v>
      </c>
      <c r="H30" s="31">
        <v>22.1</v>
      </c>
      <c r="I30" s="88"/>
    </row>
    <row r="31" spans="1:9" s="76" customFormat="1" ht="45.75" customHeight="1" x14ac:dyDescent="0.25">
      <c r="A31" s="1"/>
      <c r="B31" s="40" t="s">
        <v>205</v>
      </c>
      <c r="C31" s="74" t="s">
        <v>2</v>
      </c>
      <c r="D31" s="26" t="s">
        <v>27</v>
      </c>
      <c r="E31" s="26" t="s">
        <v>32</v>
      </c>
      <c r="F31" s="35"/>
      <c r="G31" s="72">
        <f>G32+G33</f>
        <v>3712.3999999999996</v>
      </c>
      <c r="H31" s="72">
        <f>H32+H33</f>
        <v>3415.6</v>
      </c>
    </row>
    <row r="32" spans="1:9" s="76" customFormat="1" ht="44.25" customHeight="1" x14ac:dyDescent="0.25">
      <c r="A32" s="1"/>
      <c r="B32" s="38" t="s">
        <v>14</v>
      </c>
      <c r="C32" s="35">
        <v>992</v>
      </c>
      <c r="D32" s="29" t="s">
        <v>27</v>
      </c>
      <c r="E32" s="29" t="s">
        <v>32</v>
      </c>
      <c r="F32" s="35">
        <v>100</v>
      </c>
      <c r="G32" s="31">
        <v>3487.2</v>
      </c>
      <c r="H32" s="31">
        <v>3198.6</v>
      </c>
    </row>
    <row r="33" spans="1:8" s="76" customFormat="1" ht="15" customHeight="1" x14ac:dyDescent="0.25">
      <c r="A33" s="1"/>
      <c r="B33" s="38" t="s">
        <v>129</v>
      </c>
      <c r="C33" s="35">
        <v>992</v>
      </c>
      <c r="D33" s="29" t="s">
        <v>27</v>
      </c>
      <c r="E33" s="29" t="s">
        <v>32</v>
      </c>
      <c r="F33" s="35">
        <v>200</v>
      </c>
      <c r="G33" s="31">
        <v>225.2</v>
      </c>
      <c r="H33" s="31">
        <v>217</v>
      </c>
    </row>
    <row r="34" spans="1:8" s="77" customFormat="1" ht="15.75" customHeight="1" x14ac:dyDescent="0.2">
      <c r="A34" s="28"/>
      <c r="B34" s="37" t="s">
        <v>33</v>
      </c>
      <c r="C34" s="34">
        <v>992</v>
      </c>
      <c r="D34" s="26" t="s">
        <v>34</v>
      </c>
      <c r="E34" s="26"/>
      <c r="F34" s="34"/>
      <c r="G34" s="32">
        <f>G35+G37+G39</f>
        <v>691.4</v>
      </c>
      <c r="H34" s="32">
        <f>H35+H37+H39</f>
        <v>503.5</v>
      </c>
    </row>
    <row r="35" spans="1:8" ht="24.75" customHeight="1" x14ac:dyDescent="0.25">
      <c r="A35" s="1"/>
      <c r="B35" s="37" t="s">
        <v>35</v>
      </c>
      <c r="C35" s="34">
        <v>992</v>
      </c>
      <c r="D35" s="26" t="s">
        <v>34</v>
      </c>
      <c r="E35" s="26" t="s">
        <v>36</v>
      </c>
      <c r="F35" s="35"/>
      <c r="G35" s="32">
        <f>G36</f>
        <v>183.6</v>
      </c>
      <c r="H35" s="32">
        <f>H36</f>
        <v>168.2</v>
      </c>
    </row>
    <row r="36" spans="1:8" ht="15.75" customHeight="1" x14ac:dyDescent="0.25">
      <c r="A36" s="1"/>
      <c r="B36" s="38" t="s">
        <v>129</v>
      </c>
      <c r="C36" s="35">
        <v>992</v>
      </c>
      <c r="D36" s="29" t="s">
        <v>34</v>
      </c>
      <c r="E36" s="29" t="s">
        <v>36</v>
      </c>
      <c r="F36" s="35">
        <v>200</v>
      </c>
      <c r="G36" s="4">
        <v>183.6</v>
      </c>
      <c r="H36" s="4">
        <v>168.2</v>
      </c>
    </row>
    <row r="37" spans="1:8" ht="18" customHeight="1" x14ac:dyDescent="0.25">
      <c r="A37" s="1"/>
      <c r="B37" s="42" t="s">
        <v>37</v>
      </c>
      <c r="C37" s="34">
        <v>992</v>
      </c>
      <c r="D37" s="26" t="s">
        <v>34</v>
      </c>
      <c r="E37" s="26" t="s">
        <v>38</v>
      </c>
      <c r="F37" s="35"/>
      <c r="G37" s="32">
        <f>G38</f>
        <v>500</v>
      </c>
      <c r="H37" s="32">
        <f>H38</f>
        <v>327.5</v>
      </c>
    </row>
    <row r="38" spans="1:8" ht="15.75" customHeight="1" x14ac:dyDescent="0.25">
      <c r="A38" s="1"/>
      <c r="B38" s="38" t="s">
        <v>129</v>
      </c>
      <c r="C38" s="35">
        <v>992</v>
      </c>
      <c r="D38" s="29" t="s">
        <v>34</v>
      </c>
      <c r="E38" s="29" t="s">
        <v>38</v>
      </c>
      <c r="F38" s="35">
        <v>200</v>
      </c>
      <c r="G38" s="4">
        <v>500</v>
      </c>
      <c r="H38" s="4">
        <v>327.5</v>
      </c>
    </row>
    <row r="39" spans="1:8" s="18" customFormat="1" ht="42.75" customHeight="1" x14ac:dyDescent="0.25">
      <c r="A39" s="1"/>
      <c r="B39" s="37" t="s">
        <v>39</v>
      </c>
      <c r="C39" s="26" t="s">
        <v>2</v>
      </c>
      <c r="D39" s="26" t="s">
        <v>34</v>
      </c>
      <c r="E39" s="26" t="s">
        <v>40</v>
      </c>
      <c r="F39" s="29"/>
      <c r="G39" s="27">
        <f>G40</f>
        <v>7.8</v>
      </c>
      <c r="H39" s="27">
        <f>H40</f>
        <v>7.8</v>
      </c>
    </row>
    <row r="40" spans="1:8" s="18" customFormat="1" ht="15.75" customHeight="1" x14ac:dyDescent="0.25">
      <c r="A40" s="1"/>
      <c r="B40" s="41" t="s">
        <v>41</v>
      </c>
      <c r="C40" s="29" t="s">
        <v>2</v>
      </c>
      <c r="D40" s="29" t="s">
        <v>34</v>
      </c>
      <c r="E40" s="29" t="s">
        <v>40</v>
      </c>
      <c r="F40" s="29"/>
      <c r="G40" s="27">
        <f>G41</f>
        <v>7.8</v>
      </c>
      <c r="H40" s="27">
        <f>H41</f>
        <v>7.8</v>
      </c>
    </row>
    <row r="41" spans="1:8" s="18" customFormat="1" ht="13.5" customHeight="1" x14ac:dyDescent="0.25">
      <c r="A41" s="1"/>
      <c r="B41" s="38" t="s">
        <v>129</v>
      </c>
      <c r="C41" s="29" t="s">
        <v>2</v>
      </c>
      <c r="D41" s="29" t="s">
        <v>34</v>
      </c>
      <c r="E41" s="29" t="s">
        <v>40</v>
      </c>
      <c r="F41" s="29" t="s">
        <v>21</v>
      </c>
      <c r="G41" s="30">
        <v>7.8</v>
      </c>
      <c r="H41" s="30">
        <v>7.8</v>
      </c>
    </row>
    <row r="42" spans="1:8" s="18" customFormat="1" ht="16.5" customHeight="1" x14ac:dyDescent="0.25">
      <c r="A42" s="1"/>
      <c r="B42" s="37" t="s">
        <v>42</v>
      </c>
      <c r="C42" s="34">
        <v>992</v>
      </c>
      <c r="D42" s="26" t="s">
        <v>43</v>
      </c>
      <c r="E42" s="26"/>
      <c r="F42" s="34"/>
      <c r="G42" s="32">
        <f t="shared" ref="G42:H44" si="1">G43</f>
        <v>131.69999999999999</v>
      </c>
      <c r="H42" s="32">
        <f t="shared" si="1"/>
        <v>129.80000000000001</v>
      </c>
    </row>
    <row r="43" spans="1:8" s="33" customFormat="1" ht="26.25" customHeight="1" x14ac:dyDescent="0.25">
      <c r="A43" s="28"/>
      <c r="B43" s="156" t="s">
        <v>248</v>
      </c>
      <c r="C43" s="34">
        <v>992</v>
      </c>
      <c r="D43" s="26" t="s">
        <v>222</v>
      </c>
      <c r="E43" s="26"/>
      <c r="F43" s="34"/>
      <c r="G43" s="32">
        <f t="shared" si="1"/>
        <v>131.69999999999999</v>
      </c>
      <c r="H43" s="32">
        <f t="shared" si="1"/>
        <v>129.80000000000001</v>
      </c>
    </row>
    <row r="44" spans="1:8" ht="26.25" customHeight="1" x14ac:dyDescent="0.25">
      <c r="A44" s="1"/>
      <c r="B44" s="37" t="s">
        <v>104</v>
      </c>
      <c r="C44" s="34">
        <v>992</v>
      </c>
      <c r="D44" s="26" t="s">
        <v>222</v>
      </c>
      <c r="E44" s="26" t="s">
        <v>44</v>
      </c>
      <c r="F44" s="35"/>
      <c r="G44" s="32">
        <f t="shared" si="1"/>
        <v>131.69999999999999</v>
      </c>
      <c r="H44" s="32">
        <f t="shared" si="1"/>
        <v>129.80000000000001</v>
      </c>
    </row>
    <row r="45" spans="1:8" ht="14.25" customHeight="1" x14ac:dyDescent="0.25">
      <c r="A45" s="1"/>
      <c r="B45" s="38" t="s">
        <v>129</v>
      </c>
      <c r="C45" s="35">
        <v>992</v>
      </c>
      <c r="D45" s="29" t="s">
        <v>222</v>
      </c>
      <c r="E45" s="29" t="s">
        <v>44</v>
      </c>
      <c r="F45" s="35">
        <v>200</v>
      </c>
      <c r="G45" s="4">
        <v>131.69999999999999</v>
      </c>
      <c r="H45" s="4">
        <v>129.80000000000001</v>
      </c>
    </row>
    <row r="46" spans="1:8" s="77" customFormat="1" ht="14.25" customHeight="1" x14ac:dyDescent="0.2">
      <c r="A46" s="28"/>
      <c r="B46" s="37" t="s">
        <v>45</v>
      </c>
      <c r="C46" s="34">
        <v>992</v>
      </c>
      <c r="D46" s="26" t="s">
        <v>46</v>
      </c>
      <c r="E46" s="26"/>
      <c r="F46" s="35"/>
      <c r="G46" s="32">
        <f>G51+G47</f>
        <v>47305.8</v>
      </c>
      <c r="H46" s="32">
        <f>H51+H47</f>
        <v>46911.700000000004</v>
      </c>
    </row>
    <row r="47" spans="1:8" s="77" customFormat="1" ht="14.25" customHeight="1" x14ac:dyDescent="0.2">
      <c r="A47" s="28"/>
      <c r="B47" s="37" t="s">
        <v>250</v>
      </c>
      <c r="C47" s="26" t="s">
        <v>2</v>
      </c>
      <c r="D47" s="26" t="s">
        <v>220</v>
      </c>
      <c r="E47" s="26"/>
      <c r="F47" s="35"/>
      <c r="G47" s="32">
        <f t="shared" ref="G47:H49" si="2">G48</f>
        <v>1278.9000000000001</v>
      </c>
      <c r="H47" s="32">
        <f t="shared" si="2"/>
        <v>1278.8</v>
      </c>
    </row>
    <row r="48" spans="1:8" s="77" customFormat="1" ht="17.25" customHeight="1" x14ac:dyDescent="0.2">
      <c r="A48" s="28"/>
      <c r="B48" s="37" t="s">
        <v>219</v>
      </c>
      <c r="C48" s="69">
        <v>992</v>
      </c>
      <c r="D48" s="26" t="s">
        <v>220</v>
      </c>
      <c r="E48" s="26" t="s">
        <v>226</v>
      </c>
      <c r="F48" s="69"/>
      <c r="G48" s="32">
        <f t="shared" si="2"/>
        <v>1278.9000000000001</v>
      </c>
      <c r="H48" s="32">
        <f t="shared" si="2"/>
        <v>1278.8</v>
      </c>
    </row>
    <row r="49" spans="1:8" ht="27" customHeight="1" x14ac:dyDescent="0.25">
      <c r="A49" s="1"/>
      <c r="B49" s="38" t="s">
        <v>221</v>
      </c>
      <c r="C49" s="157">
        <v>992</v>
      </c>
      <c r="D49" s="29" t="s">
        <v>220</v>
      </c>
      <c r="E49" s="29" t="s">
        <v>226</v>
      </c>
      <c r="F49" s="157"/>
      <c r="G49" s="4">
        <f t="shared" si="2"/>
        <v>1278.9000000000001</v>
      </c>
      <c r="H49" s="4">
        <f t="shared" si="2"/>
        <v>1278.8</v>
      </c>
    </row>
    <row r="50" spans="1:8" ht="18" customHeight="1" x14ac:dyDescent="0.25">
      <c r="A50" s="1"/>
      <c r="B50" s="38" t="s">
        <v>129</v>
      </c>
      <c r="C50" s="157">
        <v>992</v>
      </c>
      <c r="D50" s="29" t="s">
        <v>220</v>
      </c>
      <c r="E50" s="29" t="s">
        <v>226</v>
      </c>
      <c r="F50" s="157">
        <v>200</v>
      </c>
      <c r="G50" s="4">
        <v>1278.9000000000001</v>
      </c>
      <c r="H50" s="4">
        <v>1278.8</v>
      </c>
    </row>
    <row r="51" spans="1:8" s="77" customFormat="1" ht="13.5" customHeight="1" x14ac:dyDescent="0.2">
      <c r="A51" s="28"/>
      <c r="B51" s="37" t="s">
        <v>47</v>
      </c>
      <c r="C51" s="34">
        <v>992</v>
      </c>
      <c r="D51" s="26" t="s">
        <v>48</v>
      </c>
      <c r="E51" s="26"/>
      <c r="F51" s="34"/>
      <c r="G51" s="32">
        <f t="shared" ref="G51:H52" si="3">G52</f>
        <v>46026.9</v>
      </c>
      <c r="H51" s="32">
        <f t="shared" si="3"/>
        <v>45632.9</v>
      </c>
    </row>
    <row r="52" spans="1:8" s="77" customFormat="1" ht="30" customHeight="1" x14ac:dyDescent="0.2">
      <c r="A52" s="28"/>
      <c r="B52" s="43" t="s">
        <v>106</v>
      </c>
      <c r="C52" s="34">
        <v>992</v>
      </c>
      <c r="D52" s="26" t="s">
        <v>48</v>
      </c>
      <c r="E52" s="26" t="s">
        <v>49</v>
      </c>
      <c r="F52" s="34"/>
      <c r="G52" s="32">
        <f t="shared" si="3"/>
        <v>46026.9</v>
      </c>
      <c r="H52" s="32">
        <f t="shared" si="3"/>
        <v>45632.9</v>
      </c>
    </row>
    <row r="53" spans="1:8" ht="17.25" customHeight="1" x14ac:dyDescent="0.25">
      <c r="A53" s="1"/>
      <c r="B53" s="38" t="s">
        <v>129</v>
      </c>
      <c r="C53" s="35">
        <v>992</v>
      </c>
      <c r="D53" s="29" t="s">
        <v>48</v>
      </c>
      <c r="E53" s="29" t="s">
        <v>49</v>
      </c>
      <c r="F53" s="35">
        <v>200</v>
      </c>
      <c r="G53" s="4">
        <v>46026.9</v>
      </c>
      <c r="H53" s="4">
        <v>45632.9</v>
      </c>
    </row>
    <row r="54" spans="1:8" s="76" customFormat="1" ht="12.75" customHeight="1" x14ac:dyDescent="0.25">
      <c r="A54" s="1"/>
      <c r="B54" s="37" t="s">
        <v>50</v>
      </c>
      <c r="C54" s="34">
        <v>992</v>
      </c>
      <c r="D54" s="26" t="s">
        <v>51</v>
      </c>
      <c r="E54" s="78"/>
      <c r="F54" s="34"/>
      <c r="G54" s="32">
        <f>G58+G55</f>
        <v>97598.7</v>
      </c>
      <c r="H54" s="32">
        <f>H58+H55</f>
        <v>96655.8</v>
      </c>
    </row>
    <row r="55" spans="1:8" s="75" customFormat="1" ht="15.75" customHeight="1" x14ac:dyDescent="0.25">
      <c r="A55" s="2"/>
      <c r="B55" s="86" t="s">
        <v>123</v>
      </c>
      <c r="C55" s="34">
        <v>992</v>
      </c>
      <c r="D55" s="34" t="s">
        <v>124</v>
      </c>
      <c r="E55" s="26"/>
      <c r="F55" s="26"/>
      <c r="G55" s="27">
        <f>G56</f>
        <v>2437.1</v>
      </c>
      <c r="H55" s="27">
        <f>H56</f>
        <v>2421.3000000000002</v>
      </c>
    </row>
    <row r="56" spans="1:8" s="75" customFormat="1" ht="15.75" customHeight="1" x14ac:dyDescent="0.25">
      <c r="A56" s="2"/>
      <c r="B56" s="86" t="s">
        <v>125</v>
      </c>
      <c r="C56" s="34">
        <v>992</v>
      </c>
      <c r="D56" s="34" t="s">
        <v>124</v>
      </c>
      <c r="E56" s="26" t="s">
        <v>126</v>
      </c>
      <c r="F56" s="26"/>
      <c r="G56" s="27">
        <f>G57</f>
        <v>2437.1</v>
      </c>
      <c r="H56" s="27">
        <f>H57</f>
        <v>2421.3000000000002</v>
      </c>
    </row>
    <row r="57" spans="1:8" s="75" customFormat="1" ht="15.75" customHeight="1" x14ac:dyDescent="0.25">
      <c r="A57" s="2"/>
      <c r="B57" s="38" t="s">
        <v>129</v>
      </c>
      <c r="C57" s="35">
        <v>992</v>
      </c>
      <c r="D57" s="35" t="s">
        <v>124</v>
      </c>
      <c r="E57" s="29" t="s">
        <v>126</v>
      </c>
      <c r="F57" s="29" t="s">
        <v>21</v>
      </c>
      <c r="G57" s="30">
        <v>2437.1</v>
      </c>
      <c r="H57" s="30">
        <v>2421.3000000000002</v>
      </c>
    </row>
    <row r="58" spans="1:8" s="84" customFormat="1" ht="15.75" customHeight="1" x14ac:dyDescent="0.2">
      <c r="A58" s="28"/>
      <c r="B58" s="43" t="s">
        <v>52</v>
      </c>
      <c r="C58" s="34">
        <v>992</v>
      </c>
      <c r="D58" s="26" t="s">
        <v>53</v>
      </c>
      <c r="E58" s="26"/>
      <c r="F58" s="34"/>
      <c r="G58" s="32">
        <f>G59+G61+G70+G64+G68+G66+G72</f>
        <v>95161.599999999991</v>
      </c>
      <c r="H58" s="32">
        <f>H59+H61+H70+H64+H68+H66+H72</f>
        <v>94234.5</v>
      </c>
    </row>
    <row r="59" spans="1:8" s="76" customFormat="1" ht="15" customHeight="1" x14ac:dyDescent="0.25">
      <c r="A59" s="1"/>
      <c r="B59" s="37" t="s">
        <v>107</v>
      </c>
      <c r="C59" s="34">
        <v>992</v>
      </c>
      <c r="D59" s="26" t="s">
        <v>53</v>
      </c>
      <c r="E59" s="26" t="s">
        <v>112</v>
      </c>
      <c r="F59" s="35"/>
      <c r="G59" s="32">
        <f>G60</f>
        <v>16623.400000000001</v>
      </c>
      <c r="H59" s="32">
        <f>H60</f>
        <v>16622</v>
      </c>
    </row>
    <row r="60" spans="1:8" ht="16.5" customHeight="1" x14ac:dyDescent="0.25">
      <c r="A60" s="1"/>
      <c r="B60" s="38" t="s">
        <v>129</v>
      </c>
      <c r="C60" s="35">
        <v>992</v>
      </c>
      <c r="D60" s="29" t="s">
        <v>53</v>
      </c>
      <c r="E60" s="29" t="s">
        <v>112</v>
      </c>
      <c r="F60" s="35">
        <v>200</v>
      </c>
      <c r="G60" s="4">
        <v>16623.400000000001</v>
      </c>
      <c r="H60" s="4">
        <v>16622</v>
      </c>
    </row>
    <row r="61" spans="1:8" ht="42" customHeight="1" x14ac:dyDescent="0.25">
      <c r="A61" s="1"/>
      <c r="B61" s="37" t="s">
        <v>108</v>
      </c>
      <c r="C61" s="34">
        <v>992</v>
      </c>
      <c r="D61" s="26" t="s">
        <v>53</v>
      </c>
      <c r="E61" s="26" t="s">
        <v>113</v>
      </c>
      <c r="F61" s="35"/>
      <c r="G61" s="32">
        <f>G62+G63</f>
        <v>45745.7</v>
      </c>
      <c r="H61" s="32">
        <f>H62+H63</f>
        <v>45510.8</v>
      </c>
    </row>
    <row r="62" spans="1:8" ht="15.75" customHeight="1" x14ac:dyDescent="0.25">
      <c r="A62" s="1"/>
      <c r="B62" s="38" t="s">
        <v>129</v>
      </c>
      <c r="C62" s="35">
        <v>992</v>
      </c>
      <c r="D62" s="29" t="s">
        <v>53</v>
      </c>
      <c r="E62" s="29" t="s">
        <v>113</v>
      </c>
      <c r="F62" s="29" t="s">
        <v>21</v>
      </c>
      <c r="G62" s="5">
        <v>45648.7</v>
      </c>
      <c r="H62" s="5">
        <v>45413.8</v>
      </c>
    </row>
    <row r="63" spans="1:8" ht="15.75" customHeight="1" x14ac:dyDescent="0.25">
      <c r="A63" s="1"/>
      <c r="B63" s="38" t="s">
        <v>22</v>
      </c>
      <c r="C63" s="35">
        <v>992</v>
      </c>
      <c r="D63" s="29" t="s">
        <v>53</v>
      </c>
      <c r="E63" s="29" t="s">
        <v>113</v>
      </c>
      <c r="F63" s="29" t="s">
        <v>23</v>
      </c>
      <c r="G63" s="5">
        <v>97</v>
      </c>
      <c r="H63" s="5">
        <v>97</v>
      </c>
    </row>
    <row r="64" spans="1:8" s="76" customFormat="1" ht="16.5" customHeight="1" x14ac:dyDescent="0.25">
      <c r="A64" s="1"/>
      <c r="B64" s="37" t="s">
        <v>109</v>
      </c>
      <c r="C64" s="34">
        <v>992</v>
      </c>
      <c r="D64" s="26" t="s">
        <v>53</v>
      </c>
      <c r="E64" s="26" t="s">
        <v>114</v>
      </c>
      <c r="F64" s="34"/>
      <c r="G64" s="32">
        <f>G65</f>
        <v>17118.900000000001</v>
      </c>
      <c r="H64" s="32">
        <f>H65</f>
        <v>16660.599999999999</v>
      </c>
    </row>
    <row r="65" spans="1:8" s="76" customFormat="1" ht="12.75" customHeight="1" x14ac:dyDescent="0.25">
      <c r="A65" s="1"/>
      <c r="B65" s="38" t="s">
        <v>129</v>
      </c>
      <c r="C65" s="35">
        <v>992</v>
      </c>
      <c r="D65" s="29" t="s">
        <v>53</v>
      </c>
      <c r="E65" s="29" t="s">
        <v>114</v>
      </c>
      <c r="F65" s="35">
        <v>200</v>
      </c>
      <c r="G65" s="5">
        <v>17118.900000000001</v>
      </c>
      <c r="H65" s="5">
        <v>16660.599999999999</v>
      </c>
    </row>
    <row r="66" spans="1:8" s="73" customFormat="1" ht="27" customHeight="1" x14ac:dyDescent="0.2">
      <c r="A66" s="1"/>
      <c r="B66" s="37" t="s">
        <v>110</v>
      </c>
      <c r="C66" s="34">
        <v>992</v>
      </c>
      <c r="D66" s="26" t="s">
        <v>53</v>
      </c>
      <c r="E66" s="26" t="s">
        <v>115</v>
      </c>
      <c r="F66" s="34"/>
      <c r="G66" s="32">
        <f>G67</f>
        <v>11308.8</v>
      </c>
      <c r="H66" s="32">
        <f>H67</f>
        <v>11176.2</v>
      </c>
    </row>
    <row r="67" spans="1:8" ht="15" customHeight="1" x14ac:dyDescent="0.25">
      <c r="A67" s="1"/>
      <c r="B67" s="38" t="s">
        <v>129</v>
      </c>
      <c r="C67" s="35">
        <v>992</v>
      </c>
      <c r="D67" s="29" t="s">
        <v>53</v>
      </c>
      <c r="E67" s="29" t="s">
        <v>115</v>
      </c>
      <c r="F67" s="35">
        <v>200</v>
      </c>
      <c r="G67" s="4">
        <v>11308.8</v>
      </c>
      <c r="H67" s="4">
        <v>11176.2</v>
      </c>
    </row>
    <row r="68" spans="1:8" ht="15" customHeight="1" x14ac:dyDescent="0.25">
      <c r="A68" s="1"/>
      <c r="B68" s="49" t="s">
        <v>93</v>
      </c>
      <c r="C68" s="34">
        <v>992</v>
      </c>
      <c r="D68" s="26" t="s">
        <v>53</v>
      </c>
      <c r="E68" s="26" t="s">
        <v>116</v>
      </c>
      <c r="F68" s="34"/>
      <c r="G68" s="32">
        <f>G69</f>
        <v>2284.9</v>
      </c>
      <c r="H68" s="32">
        <f>H69</f>
        <v>2228.9</v>
      </c>
    </row>
    <row r="69" spans="1:8" ht="15" customHeight="1" x14ac:dyDescent="0.25">
      <c r="A69" s="1"/>
      <c r="B69" s="38" t="s">
        <v>129</v>
      </c>
      <c r="C69" s="35">
        <v>992</v>
      </c>
      <c r="D69" s="29" t="s">
        <v>53</v>
      </c>
      <c r="E69" s="29" t="s">
        <v>116</v>
      </c>
      <c r="F69" s="35">
        <v>200</v>
      </c>
      <c r="G69" s="4">
        <v>2284.9</v>
      </c>
      <c r="H69" s="4">
        <v>2228.9</v>
      </c>
    </row>
    <row r="70" spans="1:8" ht="30" customHeight="1" x14ac:dyDescent="0.25">
      <c r="A70" s="1"/>
      <c r="B70" s="37" t="s">
        <v>54</v>
      </c>
      <c r="C70" s="34">
        <v>992</v>
      </c>
      <c r="D70" s="26" t="s">
        <v>53</v>
      </c>
      <c r="E70" s="26" t="s">
        <v>117</v>
      </c>
      <c r="F70" s="35"/>
      <c r="G70" s="36">
        <f>G71</f>
        <v>1919.5</v>
      </c>
      <c r="H70" s="36">
        <f>H71</f>
        <v>1875.7</v>
      </c>
    </row>
    <row r="71" spans="1:8" ht="13.5" customHeight="1" x14ac:dyDescent="0.25">
      <c r="A71" s="1"/>
      <c r="B71" s="38" t="s">
        <v>129</v>
      </c>
      <c r="C71" s="35">
        <v>992</v>
      </c>
      <c r="D71" s="29" t="s">
        <v>53</v>
      </c>
      <c r="E71" s="29" t="s">
        <v>117</v>
      </c>
      <c r="F71" s="35">
        <v>200</v>
      </c>
      <c r="G71" s="4">
        <v>1919.5</v>
      </c>
      <c r="H71" s="4">
        <v>1875.7</v>
      </c>
    </row>
    <row r="72" spans="1:8" ht="30" customHeight="1" x14ac:dyDescent="0.25">
      <c r="A72" s="1"/>
      <c r="B72" s="37" t="s">
        <v>128</v>
      </c>
      <c r="C72" s="34">
        <v>992</v>
      </c>
      <c r="D72" s="26" t="s">
        <v>53</v>
      </c>
      <c r="E72" s="26" t="s">
        <v>127</v>
      </c>
      <c r="F72" s="26"/>
      <c r="G72" s="36">
        <f>G73</f>
        <v>160.4</v>
      </c>
      <c r="H72" s="36">
        <f>H73</f>
        <v>160.30000000000001</v>
      </c>
    </row>
    <row r="73" spans="1:8" ht="13.5" customHeight="1" x14ac:dyDescent="0.25">
      <c r="A73" s="1"/>
      <c r="B73" s="38" t="s">
        <v>129</v>
      </c>
      <c r="C73" s="35">
        <v>992</v>
      </c>
      <c r="D73" s="29" t="s">
        <v>53</v>
      </c>
      <c r="E73" s="29" t="s">
        <v>127</v>
      </c>
      <c r="F73" s="29" t="s">
        <v>21</v>
      </c>
      <c r="G73" s="5">
        <v>160.4</v>
      </c>
      <c r="H73" s="5">
        <v>160.30000000000001</v>
      </c>
    </row>
    <row r="74" spans="1:8" ht="14.25" customHeight="1" x14ac:dyDescent="0.25">
      <c r="A74" s="1"/>
      <c r="B74" s="43" t="s">
        <v>55</v>
      </c>
      <c r="C74" s="34">
        <v>992</v>
      </c>
      <c r="D74" s="26" t="s">
        <v>56</v>
      </c>
      <c r="E74" s="26"/>
      <c r="F74" s="34"/>
      <c r="G74" s="32">
        <f>G78+G75</f>
        <v>1217.9000000000001</v>
      </c>
      <c r="H74" s="32">
        <f>H78+H75</f>
        <v>1155.7</v>
      </c>
    </row>
    <row r="75" spans="1:8" s="77" customFormat="1" ht="15.75" customHeight="1" x14ac:dyDescent="0.2">
      <c r="A75" s="28"/>
      <c r="B75" s="37" t="s">
        <v>57</v>
      </c>
      <c r="C75" s="34">
        <v>992</v>
      </c>
      <c r="D75" s="26" t="s">
        <v>58</v>
      </c>
      <c r="E75" s="26"/>
      <c r="F75" s="34"/>
      <c r="G75" s="32">
        <f t="shared" ref="G75:H76" si="4">G76</f>
        <v>115.4</v>
      </c>
      <c r="H75" s="32">
        <f t="shared" si="4"/>
        <v>62.7</v>
      </c>
    </row>
    <row r="76" spans="1:8" ht="45" customHeight="1" x14ac:dyDescent="0.25">
      <c r="A76" s="1"/>
      <c r="B76" s="37" t="s">
        <v>59</v>
      </c>
      <c r="C76" s="34">
        <v>992</v>
      </c>
      <c r="D76" s="26" t="s">
        <v>58</v>
      </c>
      <c r="E76" s="26" t="s">
        <v>60</v>
      </c>
      <c r="F76" s="34"/>
      <c r="G76" s="32">
        <f t="shared" si="4"/>
        <v>115.4</v>
      </c>
      <c r="H76" s="32">
        <f t="shared" si="4"/>
        <v>62.7</v>
      </c>
    </row>
    <row r="77" spans="1:8" ht="13.5" customHeight="1" x14ac:dyDescent="0.25">
      <c r="A77" s="1"/>
      <c r="B77" s="38" t="s">
        <v>129</v>
      </c>
      <c r="C77" s="35">
        <v>992</v>
      </c>
      <c r="D77" s="29" t="s">
        <v>58</v>
      </c>
      <c r="E77" s="29" t="s">
        <v>60</v>
      </c>
      <c r="F77" s="35">
        <v>200</v>
      </c>
      <c r="G77" s="4">
        <v>115.4</v>
      </c>
      <c r="H77" s="4">
        <v>62.7</v>
      </c>
    </row>
    <row r="78" spans="1:8" ht="17.25" customHeight="1" x14ac:dyDescent="0.25">
      <c r="A78" s="1"/>
      <c r="B78" s="37" t="s">
        <v>61</v>
      </c>
      <c r="C78" s="34">
        <v>992</v>
      </c>
      <c r="D78" s="26" t="s">
        <v>62</v>
      </c>
      <c r="E78" s="26"/>
      <c r="F78" s="34"/>
      <c r="G78" s="32">
        <f>G83+G89+G87+G81+G85+G79</f>
        <v>1102.5</v>
      </c>
      <c r="H78" s="32">
        <f>H83+H89+H87+H81+H85+H79</f>
        <v>1093</v>
      </c>
    </row>
    <row r="79" spans="1:8" ht="43.5" customHeight="1" x14ac:dyDescent="0.25">
      <c r="A79" s="1"/>
      <c r="B79" s="37" t="s">
        <v>130</v>
      </c>
      <c r="C79" s="34">
        <v>992</v>
      </c>
      <c r="D79" s="26" t="s">
        <v>62</v>
      </c>
      <c r="E79" s="26" t="s">
        <v>131</v>
      </c>
      <c r="F79" s="34"/>
      <c r="G79" s="32">
        <f>G80</f>
        <v>430</v>
      </c>
      <c r="H79" s="32">
        <f>H80</f>
        <v>430</v>
      </c>
    </row>
    <row r="80" spans="1:8" ht="17.25" customHeight="1" x14ac:dyDescent="0.25">
      <c r="A80" s="1"/>
      <c r="B80" s="38" t="s">
        <v>129</v>
      </c>
      <c r="C80" s="35">
        <v>992</v>
      </c>
      <c r="D80" s="29" t="s">
        <v>62</v>
      </c>
      <c r="E80" s="29" t="s">
        <v>131</v>
      </c>
      <c r="F80" s="35">
        <v>200</v>
      </c>
      <c r="G80" s="4">
        <v>430</v>
      </c>
      <c r="H80" s="4">
        <v>430</v>
      </c>
    </row>
    <row r="81" spans="1:8" ht="27" customHeight="1" x14ac:dyDescent="0.25">
      <c r="A81" s="1"/>
      <c r="B81" s="37" t="s">
        <v>63</v>
      </c>
      <c r="C81" s="34">
        <v>992</v>
      </c>
      <c r="D81" s="26" t="s">
        <v>62</v>
      </c>
      <c r="E81" s="26" t="s">
        <v>118</v>
      </c>
      <c r="F81" s="29"/>
      <c r="G81" s="32">
        <f>G82</f>
        <v>10</v>
      </c>
      <c r="H81" s="32">
        <f>H82</f>
        <v>5</v>
      </c>
    </row>
    <row r="82" spans="1:8" ht="17.25" customHeight="1" x14ac:dyDescent="0.25">
      <c r="A82" s="1"/>
      <c r="B82" s="38" t="s">
        <v>129</v>
      </c>
      <c r="C82" s="34">
        <v>992</v>
      </c>
      <c r="D82" s="29" t="s">
        <v>62</v>
      </c>
      <c r="E82" s="29" t="s">
        <v>118</v>
      </c>
      <c r="F82" s="29" t="s">
        <v>21</v>
      </c>
      <c r="G82" s="30">
        <v>10</v>
      </c>
      <c r="H82" s="30">
        <v>5</v>
      </c>
    </row>
    <row r="83" spans="1:8" ht="27.75" customHeight="1" x14ac:dyDescent="0.25">
      <c r="A83" s="1"/>
      <c r="B83" s="37" t="s">
        <v>64</v>
      </c>
      <c r="C83" s="34">
        <v>992</v>
      </c>
      <c r="D83" s="26" t="s">
        <v>62</v>
      </c>
      <c r="E83" s="26" t="s">
        <v>119</v>
      </c>
      <c r="F83" s="34"/>
      <c r="G83" s="32">
        <f>G84</f>
        <v>513.4</v>
      </c>
      <c r="H83" s="32">
        <f>H84</f>
        <v>513.29999999999995</v>
      </c>
    </row>
    <row r="84" spans="1:8" ht="18.75" customHeight="1" x14ac:dyDescent="0.25">
      <c r="A84" s="1"/>
      <c r="B84" s="38" t="s">
        <v>129</v>
      </c>
      <c r="C84" s="35">
        <v>992</v>
      </c>
      <c r="D84" s="29" t="s">
        <v>62</v>
      </c>
      <c r="E84" s="29" t="s">
        <v>119</v>
      </c>
      <c r="F84" s="35">
        <v>200</v>
      </c>
      <c r="G84" s="4">
        <v>513.4</v>
      </c>
      <c r="H84" s="4">
        <v>513.29999999999995</v>
      </c>
    </row>
    <row r="85" spans="1:8" s="76" customFormat="1" ht="18" customHeight="1" x14ac:dyDescent="0.25">
      <c r="A85" s="1"/>
      <c r="B85" s="37" t="s">
        <v>65</v>
      </c>
      <c r="C85" s="34">
        <v>992</v>
      </c>
      <c r="D85" s="26" t="s">
        <v>62</v>
      </c>
      <c r="E85" s="26" t="s">
        <v>120</v>
      </c>
      <c r="F85" s="35"/>
      <c r="G85" s="32">
        <f>G86</f>
        <v>63.9</v>
      </c>
      <c r="H85" s="32">
        <f>H86</f>
        <v>59.5</v>
      </c>
    </row>
    <row r="86" spans="1:8" ht="15" customHeight="1" x14ac:dyDescent="0.25">
      <c r="A86" s="1"/>
      <c r="B86" s="38" t="s">
        <v>129</v>
      </c>
      <c r="C86" s="35">
        <v>992</v>
      </c>
      <c r="D86" s="29" t="s">
        <v>62</v>
      </c>
      <c r="E86" s="29" t="s">
        <v>120</v>
      </c>
      <c r="F86" s="35">
        <v>200</v>
      </c>
      <c r="G86" s="4">
        <v>63.9</v>
      </c>
      <c r="H86" s="4">
        <v>59.5</v>
      </c>
    </row>
    <row r="87" spans="1:8" ht="40.5" customHeight="1" x14ac:dyDescent="0.25">
      <c r="A87" s="1"/>
      <c r="B87" s="37" t="s">
        <v>66</v>
      </c>
      <c r="C87" s="34">
        <v>992</v>
      </c>
      <c r="D87" s="26" t="s">
        <v>62</v>
      </c>
      <c r="E87" s="26" t="s">
        <v>121</v>
      </c>
      <c r="F87" s="35"/>
      <c r="G87" s="32">
        <f>G88</f>
        <v>52.8</v>
      </c>
      <c r="H87" s="32">
        <f>H88</f>
        <v>52.8</v>
      </c>
    </row>
    <row r="88" spans="1:8" ht="15" customHeight="1" x14ac:dyDescent="0.25">
      <c r="A88" s="1"/>
      <c r="B88" s="38" t="s">
        <v>129</v>
      </c>
      <c r="C88" s="35">
        <v>992</v>
      </c>
      <c r="D88" s="26" t="s">
        <v>62</v>
      </c>
      <c r="E88" s="81">
        <v>4314000521</v>
      </c>
      <c r="F88" s="35">
        <v>200</v>
      </c>
      <c r="G88" s="4">
        <v>52.8</v>
      </c>
      <c r="H88" s="4">
        <v>52.8</v>
      </c>
    </row>
    <row r="89" spans="1:8" ht="44.25" customHeight="1" x14ac:dyDescent="0.25">
      <c r="A89" s="1"/>
      <c r="B89" s="37" t="s">
        <v>67</v>
      </c>
      <c r="C89" s="34">
        <v>992</v>
      </c>
      <c r="D89" s="26" t="s">
        <v>62</v>
      </c>
      <c r="E89" s="26" t="s">
        <v>122</v>
      </c>
      <c r="F89" s="34"/>
      <c r="G89" s="32">
        <f>G90</f>
        <v>32.4</v>
      </c>
      <c r="H89" s="32">
        <f>H90</f>
        <v>32.4</v>
      </c>
    </row>
    <row r="90" spans="1:8" s="77" customFormat="1" ht="15" customHeight="1" x14ac:dyDescent="0.2">
      <c r="A90" s="28"/>
      <c r="B90" s="38" t="s">
        <v>129</v>
      </c>
      <c r="C90" s="35">
        <v>992</v>
      </c>
      <c r="D90" s="29" t="s">
        <v>62</v>
      </c>
      <c r="E90" s="29" t="s">
        <v>122</v>
      </c>
      <c r="F90" s="35">
        <v>200</v>
      </c>
      <c r="G90" s="4">
        <v>32.4</v>
      </c>
      <c r="H90" s="4">
        <v>32.4</v>
      </c>
    </row>
    <row r="91" spans="1:8" ht="15" customHeight="1" x14ac:dyDescent="0.25">
      <c r="A91" s="1"/>
      <c r="B91" s="37" t="s">
        <v>68</v>
      </c>
      <c r="C91" s="34">
        <v>992</v>
      </c>
      <c r="D91" s="26" t="s">
        <v>69</v>
      </c>
      <c r="E91" s="26"/>
      <c r="F91" s="34"/>
      <c r="G91" s="32">
        <f t="shared" ref="G91:H93" si="5">G92</f>
        <v>6784.2</v>
      </c>
      <c r="H91" s="32">
        <f t="shared" si="5"/>
        <v>6585.9</v>
      </c>
    </row>
    <row r="92" spans="1:8" s="77" customFormat="1" ht="14.25" x14ac:dyDescent="0.2">
      <c r="A92" s="28"/>
      <c r="B92" s="37" t="s">
        <v>70</v>
      </c>
      <c r="C92" s="34">
        <v>992</v>
      </c>
      <c r="D92" s="26" t="s">
        <v>71</v>
      </c>
      <c r="E92" s="26"/>
      <c r="F92" s="34"/>
      <c r="G92" s="32">
        <f t="shared" si="5"/>
        <v>6784.2</v>
      </c>
      <c r="H92" s="32">
        <f t="shared" si="5"/>
        <v>6585.9</v>
      </c>
    </row>
    <row r="93" spans="1:8" ht="27" customHeight="1" x14ac:dyDescent="0.25">
      <c r="A93" s="1"/>
      <c r="B93" s="37" t="s">
        <v>72</v>
      </c>
      <c r="C93" s="34">
        <v>992</v>
      </c>
      <c r="D93" s="26" t="s">
        <v>71</v>
      </c>
      <c r="E93" s="26" t="s">
        <v>73</v>
      </c>
      <c r="F93" s="35"/>
      <c r="G93" s="32">
        <f t="shared" si="5"/>
        <v>6784.2</v>
      </c>
      <c r="H93" s="32">
        <f t="shared" si="5"/>
        <v>6585.9</v>
      </c>
    </row>
    <row r="94" spans="1:8" s="77" customFormat="1" ht="16.5" customHeight="1" x14ac:dyDescent="0.2">
      <c r="A94" s="28"/>
      <c r="B94" s="38" t="s">
        <v>129</v>
      </c>
      <c r="C94" s="35">
        <v>992</v>
      </c>
      <c r="D94" s="29" t="s">
        <v>71</v>
      </c>
      <c r="E94" s="29" t="s">
        <v>73</v>
      </c>
      <c r="F94" s="35">
        <v>200</v>
      </c>
      <c r="G94" s="4">
        <v>6784.2</v>
      </c>
      <c r="H94" s="4">
        <v>6585.9</v>
      </c>
    </row>
    <row r="95" spans="1:8" x14ac:dyDescent="0.25">
      <c r="A95" s="1"/>
      <c r="B95" s="37" t="s">
        <v>74</v>
      </c>
      <c r="C95" s="34">
        <v>992</v>
      </c>
      <c r="D95" s="26" t="s">
        <v>75</v>
      </c>
      <c r="E95" s="29"/>
      <c r="F95" s="35"/>
      <c r="G95" s="32">
        <f>G96+G100</f>
        <v>27275.4</v>
      </c>
      <c r="H95" s="32">
        <f>H96+H100</f>
        <v>26774.1</v>
      </c>
    </row>
    <row r="96" spans="1:8" s="77" customFormat="1" ht="13.5" customHeight="1" x14ac:dyDescent="0.2">
      <c r="A96" s="28"/>
      <c r="B96" s="37" t="s">
        <v>76</v>
      </c>
      <c r="C96" s="34">
        <v>992</v>
      </c>
      <c r="D96" s="26" t="s">
        <v>77</v>
      </c>
      <c r="E96" s="26"/>
      <c r="F96" s="34"/>
      <c r="G96" s="32">
        <f t="shared" ref="G96:H98" si="6">G97</f>
        <v>1367.1</v>
      </c>
      <c r="H96" s="32">
        <f t="shared" si="6"/>
        <v>1367.1</v>
      </c>
    </row>
    <row r="97" spans="1:8" ht="28.5" customHeight="1" x14ac:dyDescent="0.25">
      <c r="A97" s="1"/>
      <c r="B97" s="37" t="s">
        <v>111</v>
      </c>
      <c r="C97" s="34">
        <v>992</v>
      </c>
      <c r="D97" s="26" t="s">
        <v>77</v>
      </c>
      <c r="E97" s="26" t="s">
        <v>78</v>
      </c>
      <c r="F97" s="34"/>
      <c r="G97" s="32">
        <f t="shared" si="6"/>
        <v>1367.1</v>
      </c>
      <c r="H97" s="32">
        <f t="shared" si="6"/>
        <v>1367.1</v>
      </c>
    </row>
    <row r="98" spans="1:8" ht="15" customHeight="1" x14ac:dyDescent="0.25">
      <c r="A98" s="1"/>
      <c r="B98" s="38" t="s">
        <v>79</v>
      </c>
      <c r="C98" s="35">
        <v>992</v>
      </c>
      <c r="D98" s="29" t="s">
        <v>77</v>
      </c>
      <c r="E98" s="29" t="s">
        <v>78</v>
      </c>
      <c r="F98" s="35"/>
      <c r="G98" s="4">
        <f t="shared" si="6"/>
        <v>1367.1</v>
      </c>
      <c r="H98" s="4">
        <f t="shared" si="6"/>
        <v>1367.1</v>
      </c>
    </row>
    <row r="99" spans="1:8" ht="13.5" customHeight="1" x14ac:dyDescent="0.25">
      <c r="A99" s="1"/>
      <c r="B99" s="44" t="s">
        <v>80</v>
      </c>
      <c r="C99" s="35">
        <v>992</v>
      </c>
      <c r="D99" s="29" t="s">
        <v>77</v>
      </c>
      <c r="E99" s="29" t="s">
        <v>78</v>
      </c>
      <c r="F99" s="35">
        <v>300</v>
      </c>
      <c r="G99" s="4">
        <v>1367.1</v>
      </c>
      <c r="H99" s="4">
        <v>1367.1</v>
      </c>
    </row>
    <row r="100" spans="1:8" ht="12.75" customHeight="1" x14ac:dyDescent="0.25">
      <c r="A100" s="1"/>
      <c r="B100" s="46" t="s">
        <v>81</v>
      </c>
      <c r="C100" s="34">
        <v>992</v>
      </c>
      <c r="D100" s="26">
        <v>1004</v>
      </c>
      <c r="E100" s="26"/>
      <c r="F100" s="34"/>
      <c r="G100" s="32">
        <f>G101+G103</f>
        <v>25908.300000000003</v>
      </c>
      <c r="H100" s="32">
        <f>H101+H103</f>
        <v>25407</v>
      </c>
    </row>
    <row r="101" spans="1:8" s="77" customFormat="1" ht="39.75" customHeight="1" x14ac:dyDescent="0.2">
      <c r="A101" s="28"/>
      <c r="B101" s="82" t="s">
        <v>204</v>
      </c>
      <c r="C101" s="34">
        <v>992</v>
      </c>
      <c r="D101" s="26">
        <v>1004</v>
      </c>
      <c r="E101" s="26" t="s">
        <v>83</v>
      </c>
      <c r="F101" s="34"/>
      <c r="G101" s="32">
        <f>G102</f>
        <v>13950.6</v>
      </c>
      <c r="H101" s="32">
        <f>H102</f>
        <v>13896.4</v>
      </c>
    </row>
    <row r="102" spans="1:8" ht="13.5" customHeight="1" x14ac:dyDescent="0.25">
      <c r="A102" s="1"/>
      <c r="B102" s="44" t="s">
        <v>84</v>
      </c>
      <c r="C102" s="35">
        <v>992</v>
      </c>
      <c r="D102" s="29">
        <v>1004</v>
      </c>
      <c r="E102" s="29" t="s">
        <v>83</v>
      </c>
      <c r="F102" s="35">
        <v>300</v>
      </c>
      <c r="G102" s="4">
        <v>13950.6</v>
      </c>
      <c r="H102" s="4">
        <v>13896.4</v>
      </c>
    </row>
    <row r="103" spans="1:8" s="77" customFormat="1" ht="30" customHeight="1" x14ac:dyDescent="0.2">
      <c r="A103" s="28"/>
      <c r="B103" s="82" t="s">
        <v>203</v>
      </c>
      <c r="C103" s="34">
        <v>992</v>
      </c>
      <c r="D103" s="26">
        <v>1004</v>
      </c>
      <c r="E103" s="26" t="s">
        <v>85</v>
      </c>
      <c r="F103" s="34"/>
      <c r="G103" s="32">
        <f>G104</f>
        <v>11957.7</v>
      </c>
      <c r="H103" s="32">
        <f>H104</f>
        <v>11510.6</v>
      </c>
    </row>
    <row r="104" spans="1:8" ht="14.25" customHeight="1" x14ac:dyDescent="0.25">
      <c r="A104" s="1"/>
      <c r="B104" s="44" t="s">
        <v>84</v>
      </c>
      <c r="C104" s="35">
        <v>992</v>
      </c>
      <c r="D104" s="29">
        <v>1004</v>
      </c>
      <c r="E104" s="29" t="s">
        <v>85</v>
      </c>
      <c r="F104" s="35">
        <v>300</v>
      </c>
      <c r="G104" s="4">
        <v>11957.7</v>
      </c>
      <c r="H104" s="4">
        <v>11510.6</v>
      </c>
    </row>
    <row r="105" spans="1:8" s="60" customFormat="1" ht="14.25" customHeight="1" x14ac:dyDescent="0.25">
      <c r="A105" s="56"/>
      <c r="B105" s="37" t="s">
        <v>215</v>
      </c>
      <c r="C105" s="34">
        <v>992</v>
      </c>
      <c r="D105" s="26"/>
      <c r="E105" s="26"/>
      <c r="F105" s="34"/>
      <c r="G105" s="32">
        <f t="shared" ref="G105:H107" si="7">G106</f>
        <v>1364.4</v>
      </c>
      <c r="H105" s="32">
        <f t="shared" si="7"/>
        <v>1364.4</v>
      </c>
    </row>
    <row r="106" spans="1:8" s="60" customFormat="1" ht="14.25" customHeight="1" x14ac:dyDescent="0.25">
      <c r="A106" s="56"/>
      <c r="B106" s="109" t="s">
        <v>249</v>
      </c>
      <c r="C106" s="34">
        <v>992</v>
      </c>
      <c r="D106" s="26" t="s">
        <v>218</v>
      </c>
      <c r="E106" s="26" t="s">
        <v>225</v>
      </c>
      <c r="F106" s="34"/>
      <c r="G106" s="32">
        <f t="shared" si="7"/>
        <v>1364.4</v>
      </c>
      <c r="H106" s="32">
        <f t="shared" si="7"/>
        <v>1364.4</v>
      </c>
    </row>
    <row r="107" spans="1:8" s="60" customFormat="1" ht="57" customHeight="1" x14ac:dyDescent="0.25">
      <c r="A107" s="56"/>
      <c r="B107" s="82" t="s">
        <v>217</v>
      </c>
      <c r="C107" s="34">
        <v>992</v>
      </c>
      <c r="D107" s="26" t="s">
        <v>218</v>
      </c>
      <c r="E107" s="26" t="s">
        <v>225</v>
      </c>
      <c r="F107" s="69"/>
      <c r="G107" s="32">
        <f t="shared" si="7"/>
        <v>1364.4</v>
      </c>
      <c r="H107" s="32">
        <f t="shared" si="7"/>
        <v>1364.4</v>
      </c>
    </row>
    <row r="108" spans="1:8" s="121" customFormat="1" ht="19.5" customHeight="1" x14ac:dyDescent="0.25">
      <c r="A108" s="2"/>
      <c r="B108" s="38" t="s">
        <v>129</v>
      </c>
      <c r="C108" s="35">
        <v>992</v>
      </c>
      <c r="D108" s="29" t="s">
        <v>218</v>
      </c>
      <c r="E108" s="29" t="s">
        <v>225</v>
      </c>
      <c r="F108" s="157">
        <v>200</v>
      </c>
      <c r="G108" s="4">
        <v>1364.4</v>
      </c>
      <c r="H108" s="4">
        <v>1364.4</v>
      </c>
    </row>
    <row r="109" spans="1:8" s="60" customFormat="1" ht="15" customHeight="1" x14ac:dyDescent="0.25">
      <c r="A109" s="56"/>
      <c r="B109" s="37" t="s">
        <v>86</v>
      </c>
      <c r="C109" s="34">
        <v>992</v>
      </c>
      <c r="D109" s="26" t="s">
        <v>87</v>
      </c>
      <c r="E109" s="26"/>
      <c r="F109" s="34"/>
      <c r="G109" s="32">
        <f>G110+G113</f>
        <v>3039.8</v>
      </c>
      <c r="H109" s="32">
        <f>H110+H113</f>
        <v>3029.8</v>
      </c>
    </row>
    <row r="110" spans="1:8" s="60" customFormat="1" ht="15" customHeight="1" x14ac:dyDescent="0.25">
      <c r="A110" s="56"/>
      <c r="B110" s="37" t="s">
        <v>88</v>
      </c>
      <c r="C110" s="34">
        <v>992</v>
      </c>
      <c r="D110" s="26" t="s">
        <v>89</v>
      </c>
      <c r="E110" s="26"/>
      <c r="F110" s="34"/>
      <c r="G110" s="32">
        <f t="shared" ref="G110:H111" si="8">G111</f>
        <v>2482.8000000000002</v>
      </c>
      <c r="H110" s="32">
        <f t="shared" si="8"/>
        <v>2472.8000000000002</v>
      </c>
    </row>
    <row r="111" spans="1:8" s="60" customFormat="1" ht="29.25" customHeight="1" x14ac:dyDescent="0.25">
      <c r="A111" s="56"/>
      <c r="B111" s="37" t="s">
        <v>105</v>
      </c>
      <c r="C111" s="34">
        <v>992</v>
      </c>
      <c r="D111" s="26" t="s">
        <v>89</v>
      </c>
      <c r="E111" s="26" t="s">
        <v>91</v>
      </c>
      <c r="F111" s="34"/>
      <c r="G111" s="32">
        <f t="shared" si="8"/>
        <v>2482.8000000000002</v>
      </c>
      <c r="H111" s="32">
        <f t="shared" si="8"/>
        <v>2472.8000000000002</v>
      </c>
    </row>
    <row r="112" spans="1:8" s="121" customFormat="1" ht="14.25" customHeight="1" x14ac:dyDescent="0.25">
      <c r="A112" s="2"/>
      <c r="B112" s="38" t="s">
        <v>129</v>
      </c>
      <c r="C112" s="35">
        <v>992</v>
      </c>
      <c r="D112" s="29" t="s">
        <v>89</v>
      </c>
      <c r="E112" s="29" t="s">
        <v>91</v>
      </c>
      <c r="F112" s="35">
        <v>200</v>
      </c>
      <c r="G112" s="4">
        <v>2482.8000000000002</v>
      </c>
      <c r="H112" s="4">
        <v>2472.8000000000002</v>
      </c>
    </row>
    <row r="113" spans="1:8" s="60" customFormat="1" ht="17.25" customHeight="1" x14ac:dyDescent="0.25">
      <c r="A113" s="56"/>
      <c r="B113" s="37" t="s">
        <v>212</v>
      </c>
      <c r="C113" s="34">
        <v>992</v>
      </c>
      <c r="D113" s="117" t="s">
        <v>214</v>
      </c>
      <c r="E113" s="118"/>
      <c r="F113" s="119"/>
      <c r="G113" s="32">
        <f>G114</f>
        <v>557</v>
      </c>
      <c r="H113" s="32">
        <f>H114</f>
        <v>557</v>
      </c>
    </row>
    <row r="114" spans="1:8" s="121" customFormat="1" ht="17.25" customHeight="1" x14ac:dyDescent="0.25">
      <c r="A114" s="2"/>
      <c r="B114" s="38" t="s">
        <v>213</v>
      </c>
      <c r="C114" s="35">
        <v>992</v>
      </c>
      <c r="D114" s="120" t="s">
        <v>214</v>
      </c>
      <c r="E114" s="29" t="s">
        <v>224</v>
      </c>
      <c r="F114" s="158"/>
      <c r="G114" s="4">
        <f>G115</f>
        <v>557</v>
      </c>
      <c r="H114" s="4">
        <f>H115</f>
        <v>557</v>
      </c>
    </row>
    <row r="115" spans="1:8" s="121" customFormat="1" ht="17.25" customHeight="1" x14ac:dyDescent="0.25">
      <c r="A115" s="2"/>
      <c r="B115" s="38" t="s">
        <v>129</v>
      </c>
      <c r="C115" s="35">
        <v>992</v>
      </c>
      <c r="D115" s="120" t="s">
        <v>214</v>
      </c>
      <c r="E115" s="29" t="s">
        <v>224</v>
      </c>
      <c r="F115" s="159">
        <v>200</v>
      </c>
      <c r="G115" s="4">
        <v>557</v>
      </c>
      <c r="H115" s="4">
        <v>557</v>
      </c>
    </row>
    <row r="116" spans="1:8" ht="15" customHeight="1" x14ac:dyDescent="0.25">
      <c r="A116" s="1"/>
    </row>
    <row r="117" spans="1:8" ht="12" customHeight="1" x14ac:dyDescent="0.25">
      <c r="A117" s="1"/>
    </row>
  </sheetData>
  <mergeCells count="3">
    <mergeCell ref="B2:H2"/>
    <mergeCell ref="B1:H1"/>
    <mergeCell ref="B4:H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6"/>
  <sheetViews>
    <sheetView topLeftCell="B1" workbookViewId="0">
      <selection activeCell="E11" sqref="E11"/>
    </sheetView>
  </sheetViews>
  <sheetFormatPr defaultColWidth="10.42578125" defaultRowHeight="12.75" x14ac:dyDescent="0.2"/>
  <cols>
    <col min="1" max="1" width="1.7109375" style="90" customWidth="1"/>
    <col min="2" max="2" width="6.7109375" style="90" customWidth="1"/>
    <col min="3" max="3" width="26.42578125" style="91" customWidth="1"/>
    <col min="4" max="4" width="77.5703125" style="91" customWidth="1"/>
    <col min="5" max="5" width="14.140625" style="90" customWidth="1"/>
    <col min="6" max="6" width="15.28515625" style="90" customWidth="1"/>
    <col min="7" max="251" width="10.42578125" style="90"/>
    <col min="252" max="252" width="1.7109375" style="90" customWidth="1"/>
    <col min="253" max="253" width="6.7109375" style="90" customWidth="1"/>
    <col min="254" max="254" width="23.85546875" style="90" customWidth="1"/>
    <col min="255" max="255" width="100.140625" style="90" customWidth="1"/>
    <col min="256" max="256" width="12.7109375" style="90" customWidth="1"/>
    <col min="257" max="507" width="10.42578125" style="90"/>
    <col min="508" max="508" width="1.7109375" style="90" customWidth="1"/>
    <col min="509" max="509" width="6.7109375" style="90" customWidth="1"/>
    <col min="510" max="510" width="23.85546875" style="90" customWidth="1"/>
    <col min="511" max="511" width="100.140625" style="90" customWidth="1"/>
    <col min="512" max="512" width="12.7109375" style="90" customWidth="1"/>
    <col min="513" max="763" width="10.42578125" style="90"/>
    <col min="764" max="764" width="1.7109375" style="90" customWidth="1"/>
    <col min="765" max="765" width="6.7109375" style="90" customWidth="1"/>
    <col min="766" max="766" width="23.85546875" style="90" customWidth="1"/>
    <col min="767" max="767" width="100.140625" style="90" customWidth="1"/>
    <col min="768" max="768" width="12.7109375" style="90" customWidth="1"/>
    <col min="769" max="1019" width="10.42578125" style="90"/>
    <col min="1020" max="1020" width="1.7109375" style="90" customWidth="1"/>
    <col min="1021" max="1021" width="6.7109375" style="90" customWidth="1"/>
    <col min="1022" max="1022" width="23.85546875" style="90" customWidth="1"/>
    <col min="1023" max="1023" width="100.140625" style="90" customWidth="1"/>
    <col min="1024" max="1024" width="12.7109375" style="90" customWidth="1"/>
    <col min="1025" max="1275" width="10.42578125" style="90"/>
    <col min="1276" max="1276" width="1.7109375" style="90" customWidth="1"/>
    <col min="1277" max="1277" width="6.7109375" style="90" customWidth="1"/>
    <col min="1278" max="1278" width="23.85546875" style="90" customWidth="1"/>
    <col min="1279" max="1279" width="100.140625" style="90" customWidth="1"/>
    <col min="1280" max="1280" width="12.7109375" style="90" customWidth="1"/>
    <col min="1281" max="1531" width="10.42578125" style="90"/>
    <col min="1532" max="1532" width="1.7109375" style="90" customWidth="1"/>
    <col min="1533" max="1533" width="6.7109375" style="90" customWidth="1"/>
    <col min="1534" max="1534" width="23.85546875" style="90" customWidth="1"/>
    <col min="1535" max="1535" width="100.140625" style="90" customWidth="1"/>
    <col min="1536" max="1536" width="12.7109375" style="90" customWidth="1"/>
    <col min="1537" max="1787" width="10.42578125" style="90"/>
    <col min="1788" max="1788" width="1.7109375" style="90" customWidth="1"/>
    <col min="1789" max="1789" width="6.7109375" style="90" customWidth="1"/>
    <col min="1790" max="1790" width="23.85546875" style="90" customWidth="1"/>
    <col min="1791" max="1791" width="100.140625" style="90" customWidth="1"/>
    <col min="1792" max="1792" width="12.7109375" style="90" customWidth="1"/>
    <col min="1793" max="2043" width="10.42578125" style="90"/>
    <col min="2044" max="2044" width="1.7109375" style="90" customWidth="1"/>
    <col min="2045" max="2045" width="6.7109375" style="90" customWidth="1"/>
    <col min="2046" max="2046" width="23.85546875" style="90" customWidth="1"/>
    <col min="2047" max="2047" width="100.140625" style="90" customWidth="1"/>
    <col min="2048" max="2048" width="12.7109375" style="90" customWidth="1"/>
    <col min="2049" max="2299" width="10.42578125" style="90"/>
    <col min="2300" max="2300" width="1.7109375" style="90" customWidth="1"/>
    <col min="2301" max="2301" width="6.7109375" style="90" customWidth="1"/>
    <col min="2302" max="2302" width="23.85546875" style="90" customWidth="1"/>
    <col min="2303" max="2303" width="100.140625" style="90" customWidth="1"/>
    <col min="2304" max="2304" width="12.7109375" style="90" customWidth="1"/>
    <col min="2305" max="2555" width="10.42578125" style="90"/>
    <col min="2556" max="2556" width="1.7109375" style="90" customWidth="1"/>
    <col min="2557" max="2557" width="6.7109375" style="90" customWidth="1"/>
    <col min="2558" max="2558" width="23.85546875" style="90" customWidth="1"/>
    <col min="2559" max="2559" width="100.140625" style="90" customWidth="1"/>
    <col min="2560" max="2560" width="12.7109375" style="90" customWidth="1"/>
    <col min="2561" max="2811" width="10.42578125" style="90"/>
    <col min="2812" max="2812" width="1.7109375" style="90" customWidth="1"/>
    <col min="2813" max="2813" width="6.7109375" style="90" customWidth="1"/>
    <col min="2814" max="2814" width="23.85546875" style="90" customWidth="1"/>
    <col min="2815" max="2815" width="100.140625" style="90" customWidth="1"/>
    <col min="2816" max="2816" width="12.7109375" style="90" customWidth="1"/>
    <col min="2817" max="3067" width="10.42578125" style="90"/>
    <col min="3068" max="3068" width="1.7109375" style="90" customWidth="1"/>
    <col min="3069" max="3069" width="6.7109375" style="90" customWidth="1"/>
    <col min="3070" max="3070" width="23.85546875" style="90" customWidth="1"/>
    <col min="3071" max="3071" width="100.140625" style="90" customWidth="1"/>
    <col min="3072" max="3072" width="12.7109375" style="90" customWidth="1"/>
    <col min="3073" max="3323" width="10.42578125" style="90"/>
    <col min="3324" max="3324" width="1.7109375" style="90" customWidth="1"/>
    <col min="3325" max="3325" width="6.7109375" style="90" customWidth="1"/>
    <col min="3326" max="3326" width="23.85546875" style="90" customWidth="1"/>
    <col min="3327" max="3327" width="100.140625" style="90" customWidth="1"/>
    <col min="3328" max="3328" width="12.7109375" style="90" customWidth="1"/>
    <col min="3329" max="3579" width="10.42578125" style="90"/>
    <col min="3580" max="3580" width="1.7109375" style="90" customWidth="1"/>
    <col min="3581" max="3581" width="6.7109375" style="90" customWidth="1"/>
    <col min="3582" max="3582" width="23.85546875" style="90" customWidth="1"/>
    <col min="3583" max="3583" width="100.140625" style="90" customWidth="1"/>
    <col min="3584" max="3584" width="12.7109375" style="90" customWidth="1"/>
    <col min="3585" max="3835" width="10.42578125" style="90"/>
    <col min="3836" max="3836" width="1.7109375" style="90" customWidth="1"/>
    <col min="3837" max="3837" width="6.7109375" style="90" customWidth="1"/>
    <col min="3838" max="3838" width="23.85546875" style="90" customWidth="1"/>
    <col min="3839" max="3839" width="100.140625" style="90" customWidth="1"/>
    <col min="3840" max="3840" width="12.7109375" style="90" customWidth="1"/>
    <col min="3841" max="4091" width="10.42578125" style="90"/>
    <col min="4092" max="4092" width="1.7109375" style="90" customWidth="1"/>
    <col min="4093" max="4093" width="6.7109375" style="90" customWidth="1"/>
    <col min="4094" max="4094" width="23.85546875" style="90" customWidth="1"/>
    <col min="4095" max="4095" width="100.140625" style="90" customWidth="1"/>
    <col min="4096" max="4096" width="12.7109375" style="90" customWidth="1"/>
    <col min="4097" max="4347" width="10.42578125" style="90"/>
    <col min="4348" max="4348" width="1.7109375" style="90" customWidth="1"/>
    <col min="4349" max="4349" width="6.7109375" style="90" customWidth="1"/>
    <col min="4350" max="4350" width="23.85546875" style="90" customWidth="1"/>
    <col min="4351" max="4351" width="100.140625" style="90" customWidth="1"/>
    <col min="4352" max="4352" width="12.7109375" style="90" customWidth="1"/>
    <col min="4353" max="4603" width="10.42578125" style="90"/>
    <col min="4604" max="4604" width="1.7109375" style="90" customWidth="1"/>
    <col min="4605" max="4605" width="6.7109375" style="90" customWidth="1"/>
    <col min="4606" max="4606" width="23.85546875" style="90" customWidth="1"/>
    <col min="4607" max="4607" width="100.140625" style="90" customWidth="1"/>
    <col min="4608" max="4608" width="12.7109375" style="90" customWidth="1"/>
    <col min="4609" max="4859" width="10.42578125" style="90"/>
    <col min="4860" max="4860" width="1.7109375" style="90" customWidth="1"/>
    <col min="4861" max="4861" width="6.7109375" style="90" customWidth="1"/>
    <col min="4862" max="4862" width="23.85546875" style="90" customWidth="1"/>
    <col min="4863" max="4863" width="100.140625" style="90" customWidth="1"/>
    <col min="4864" max="4864" width="12.7109375" style="90" customWidth="1"/>
    <col min="4865" max="5115" width="10.42578125" style="90"/>
    <col min="5116" max="5116" width="1.7109375" style="90" customWidth="1"/>
    <col min="5117" max="5117" width="6.7109375" style="90" customWidth="1"/>
    <col min="5118" max="5118" width="23.85546875" style="90" customWidth="1"/>
    <col min="5119" max="5119" width="100.140625" style="90" customWidth="1"/>
    <col min="5120" max="5120" width="12.7109375" style="90" customWidth="1"/>
    <col min="5121" max="5371" width="10.42578125" style="90"/>
    <col min="5372" max="5372" width="1.7109375" style="90" customWidth="1"/>
    <col min="5373" max="5373" width="6.7109375" style="90" customWidth="1"/>
    <col min="5374" max="5374" width="23.85546875" style="90" customWidth="1"/>
    <col min="5375" max="5375" width="100.140625" style="90" customWidth="1"/>
    <col min="5376" max="5376" width="12.7109375" style="90" customWidth="1"/>
    <col min="5377" max="5627" width="10.42578125" style="90"/>
    <col min="5628" max="5628" width="1.7109375" style="90" customWidth="1"/>
    <col min="5629" max="5629" width="6.7109375" style="90" customWidth="1"/>
    <col min="5630" max="5630" width="23.85546875" style="90" customWidth="1"/>
    <col min="5631" max="5631" width="100.140625" style="90" customWidth="1"/>
    <col min="5632" max="5632" width="12.7109375" style="90" customWidth="1"/>
    <col min="5633" max="5883" width="10.42578125" style="90"/>
    <col min="5884" max="5884" width="1.7109375" style="90" customWidth="1"/>
    <col min="5885" max="5885" width="6.7109375" style="90" customWidth="1"/>
    <col min="5886" max="5886" width="23.85546875" style="90" customWidth="1"/>
    <col min="5887" max="5887" width="100.140625" style="90" customWidth="1"/>
    <col min="5888" max="5888" width="12.7109375" style="90" customWidth="1"/>
    <col min="5889" max="6139" width="10.42578125" style="90"/>
    <col min="6140" max="6140" width="1.7109375" style="90" customWidth="1"/>
    <col min="6141" max="6141" width="6.7109375" style="90" customWidth="1"/>
    <col min="6142" max="6142" width="23.85546875" style="90" customWidth="1"/>
    <col min="6143" max="6143" width="100.140625" style="90" customWidth="1"/>
    <col min="6144" max="6144" width="12.7109375" style="90" customWidth="1"/>
    <col min="6145" max="6395" width="10.42578125" style="90"/>
    <col min="6396" max="6396" width="1.7109375" style="90" customWidth="1"/>
    <col min="6397" max="6397" width="6.7109375" style="90" customWidth="1"/>
    <col min="6398" max="6398" width="23.85546875" style="90" customWidth="1"/>
    <col min="6399" max="6399" width="100.140625" style="90" customWidth="1"/>
    <col min="6400" max="6400" width="12.7109375" style="90" customWidth="1"/>
    <col min="6401" max="6651" width="10.42578125" style="90"/>
    <col min="6652" max="6652" width="1.7109375" style="90" customWidth="1"/>
    <col min="6653" max="6653" width="6.7109375" style="90" customWidth="1"/>
    <col min="6654" max="6654" width="23.85546875" style="90" customWidth="1"/>
    <col min="6655" max="6655" width="100.140625" style="90" customWidth="1"/>
    <col min="6656" max="6656" width="12.7109375" style="90" customWidth="1"/>
    <col min="6657" max="6907" width="10.42578125" style="90"/>
    <col min="6908" max="6908" width="1.7109375" style="90" customWidth="1"/>
    <col min="6909" max="6909" width="6.7109375" style="90" customWidth="1"/>
    <col min="6910" max="6910" width="23.85546875" style="90" customWidth="1"/>
    <col min="6911" max="6911" width="100.140625" style="90" customWidth="1"/>
    <col min="6912" max="6912" width="12.7109375" style="90" customWidth="1"/>
    <col min="6913" max="7163" width="10.42578125" style="90"/>
    <col min="7164" max="7164" width="1.7109375" style="90" customWidth="1"/>
    <col min="7165" max="7165" width="6.7109375" style="90" customWidth="1"/>
    <col min="7166" max="7166" width="23.85546875" style="90" customWidth="1"/>
    <col min="7167" max="7167" width="100.140625" style="90" customWidth="1"/>
    <col min="7168" max="7168" width="12.7109375" style="90" customWidth="1"/>
    <col min="7169" max="7419" width="10.42578125" style="90"/>
    <col min="7420" max="7420" width="1.7109375" style="90" customWidth="1"/>
    <col min="7421" max="7421" width="6.7109375" style="90" customWidth="1"/>
    <col min="7422" max="7422" width="23.85546875" style="90" customWidth="1"/>
    <col min="7423" max="7423" width="100.140625" style="90" customWidth="1"/>
    <col min="7424" max="7424" width="12.7109375" style="90" customWidth="1"/>
    <col min="7425" max="7675" width="10.42578125" style="90"/>
    <col min="7676" max="7676" width="1.7109375" style="90" customWidth="1"/>
    <col min="7677" max="7677" width="6.7109375" style="90" customWidth="1"/>
    <col min="7678" max="7678" width="23.85546875" style="90" customWidth="1"/>
    <col min="7679" max="7679" width="100.140625" style="90" customWidth="1"/>
    <col min="7680" max="7680" width="12.7109375" style="90" customWidth="1"/>
    <col min="7681" max="7931" width="10.42578125" style="90"/>
    <col min="7932" max="7932" width="1.7109375" style="90" customWidth="1"/>
    <col min="7933" max="7933" width="6.7109375" style="90" customWidth="1"/>
    <col min="7934" max="7934" width="23.85546875" style="90" customWidth="1"/>
    <col min="7935" max="7935" width="100.140625" style="90" customWidth="1"/>
    <col min="7936" max="7936" width="12.7109375" style="90" customWidth="1"/>
    <col min="7937" max="8187" width="10.42578125" style="90"/>
    <col min="8188" max="8188" width="1.7109375" style="90" customWidth="1"/>
    <col min="8189" max="8189" width="6.7109375" style="90" customWidth="1"/>
    <col min="8190" max="8190" width="23.85546875" style="90" customWidth="1"/>
    <col min="8191" max="8191" width="100.140625" style="90" customWidth="1"/>
    <col min="8192" max="8192" width="12.7109375" style="90" customWidth="1"/>
    <col min="8193" max="8443" width="10.42578125" style="90"/>
    <col min="8444" max="8444" width="1.7109375" style="90" customWidth="1"/>
    <col min="8445" max="8445" width="6.7109375" style="90" customWidth="1"/>
    <col min="8446" max="8446" width="23.85546875" style="90" customWidth="1"/>
    <col min="8447" max="8447" width="100.140625" style="90" customWidth="1"/>
    <col min="8448" max="8448" width="12.7109375" style="90" customWidth="1"/>
    <col min="8449" max="8699" width="10.42578125" style="90"/>
    <col min="8700" max="8700" width="1.7109375" style="90" customWidth="1"/>
    <col min="8701" max="8701" width="6.7109375" style="90" customWidth="1"/>
    <col min="8702" max="8702" width="23.85546875" style="90" customWidth="1"/>
    <col min="8703" max="8703" width="100.140625" style="90" customWidth="1"/>
    <col min="8704" max="8704" width="12.7109375" style="90" customWidth="1"/>
    <col min="8705" max="8955" width="10.42578125" style="90"/>
    <col min="8956" max="8956" width="1.7109375" style="90" customWidth="1"/>
    <col min="8957" max="8957" width="6.7109375" style="90" customWidth="1"/>
    <col min="8958" max="8958" width="23.85546875" style="90" customWidth="1"/>
    <col min="8959" max="8959" width="100.140625" style="90" customWidth="1"/>
    <col min="8960" max="8960" width="12.7109375" style="90" customWidth="1"/>
    <col min="8961" max="9211" width="10.42578125" style="90"/>
    <col min="9212" max="9212" width="1.7109375" style="90" customWidth="1"/>
    <col min="9213" max="9213" width="6.7109375" style="90" customWidth="1"/>
    <col min="9214" max="9214" width="23.85546875" style="90" customWidth="1"/>
    <col min="9215" max="9215" width="100.140625" style="90" customWidth="1"/>
    <col min="9216" max="9216" width="12.7109375" style="90" customWidth="1"/>
    <col min="9217" max="9467" width="10.42578125" style="90"/>
    <col min="9468" max="9468" width="1.7109375" style="90" customWidth="1"/>
    <col min="9469" max="9469" width="6.7109375" style="90" customWidth="1"/>
    <col min="9470" max="9470" width="23.85546875" style="90" customWidth="1"/>
    <col min="9471" max="9471" width="100.140625" style="90" customWidth="1"/>
    <col min="9472" max="9472" width="12.7109375" style="90" customWidth="1"/>
    <col min="9473" max="9723" width="10.42578125" style="90"/>
    <col min="9724" max="9724" width="1.7109375" style="90" customWidth="1"/>
    <col min="9725" max="9725" width="6.7109375" style="90" customWidth="1"/>
    <col min="9726" max="9726" width="23.85546875" style="90" customWidth="1"/>
    <col min="9727" max="9727" width="100.140625" style="90" customWidth="1"/>
    <col min="9728" max="9728" width="12.7109375" style="90" customWidth="1"/>
    <col min="9729" max="9979" width="10.42578125" style="90"/>
    <col min="9980" max="9980" width="1.7109375" style="90" customWidth="1"/>
    <col min="9981" max="9981" width="6.7109375" style="90" customWidth="1"/>
    <col min="9982" max="9982" width="23.85546875" style="90" customWidth="1"/>
    <col min="9983" max="9983" width="100.140625" style="90" customWidth="1"/>
    <col min="9984" max="9984" width="12.7109375" style="90" customWidth="1"/>
    <col min="9985" max="10235" width="10.42578125" style="90"/>
    <col min="10236" max="10236" width="1.7109375" style="90" customWidth="1"/>
    <col min="10237" max="10237" width="6.7109375" style="90" customWidth="1"/>
    <col min="10238" max="10238" width="23.85546875" style="90" customWidth="1"/>
    <col min="10239" max="10239" width="100.140625" style="90" customWidth="1"/>
    <col min="10240" max="10240" width="12.7109375" style="90" customWidth="1"/>
    <col min="10241" max="10491" width="10.42578125" style="90"/>
    <col min="10492" max="10492" width="1.7109375" style="90" customWidth="1"/>
    <col min="10493" max="10493" width="6.7109375" style="90" customWidth="1"/>
    <col min="10494" max="10494" width="23.85546875" style="90" customWidth="1"/>
    <col min="10495" max="10495" width="100.140625" style="90" customWidth="1"/>
    <col min="10496" max="10496" width="12.7109375" style="90" customWidth="1"/>
    <col min="10497" max="10747" width="10.42578125" style="90"/>
    <col min="10748" max="10748" width="1.7109375" style="90" customWidth="1"/>
    <col min="10749" max="10749" width="6.7109375" style="90" customWidth="1"/>
    <col min="10750" max="10750" width="23.85546875" style="90" customWidth="1"/>
    <col min="10751" max="10751" width="100.140625" style="90" customWidth="1"/>
    <col min="10752" max="10752" width="12.7109375" style="90" customWidth="1"/>
    <col min="10753" max="11003" width="10.42578125" style="90"/>
    <col min="11004" max="11004" width="1.7109375" style="90" customWidth="1"/>
    <col min="11005" max="11005" width="6.7109375" style="90" customWidth="1"/>
    <col min="11006" max="11006" width="23.85546875" style="90" customWidth="1"/>
    <col min="11007" max="11007" width="100.140625" style="90" customWidth="1"/>
    <col min="11008" max="11008" width="12.7109375" style="90" customWidth="1"/>
    <col min="11009" max="11259" width="10.42578125" style="90"/>
    <col min="11260" max="11260" width="1.7109375" style="90" customWidth="1"/>
    <col min="11261" max="11261" width="6.7109375" style="90" customWidth="1"/>
    <col min="11262" max="11262" width="23.85546875" style="90" customWidth="1"/>
    <col min="11263" max="11263" width="100.140625" style="90" customWidth="1"/>
    <col min="11264" max="11264" width="12.7109375" style="90" customWidth="1"/>
    <col min="11265" max="11515" width="10.42578125" style="90"/>
    <col min="11516" max="11516" width="1.7109375" style="90" customWidth="1"/>
    <col min="11517" max="11517" width="6.7109375" style="90" customWidth="1"/>
    <col min="11518" max="11518" width="23.85546875" style="90" customWidth="1"/>
    <col min="11519" max="11519" width="100.140625" style="90" customWidth="1"/>
    <col min="11520" max="11520" width="12.7109375" style="90" customWidth="1"/>
    <col min="11521" max="11771" width="10.42578125" style="90"/>
    <col min="11772" max="11772" width="1.7109375" style="90" customWidth="1"/>
    <col min="11773" max="11773" width="6.7109375" style="90" customWidth="1"/>
    <col min="11774" max="11774" width="23.85546875" style="90" customWidth="1"/>
    <col min="11775" max="11775" width="100.140625" style="90" customWidth="1"/>
    <col min="11776" max="11776" width="12.7109375" style="90" customWidth="1"/>
    <col min="11777" max="12027" width="10.42578125" style="90"/>
    <col min="12028" max="12028" width="1.7109375" style="90" customWidth="1"/>
    <col min="12029" max="12029" width="6.7109375" style="90" customWidth="1"/>
    <col min="12030" max="12030" width="23.85546875" style="90" customWidth="1"/>
    <col min="12031" max="12031" width="100.140625" style="90" customWidth="1"/>
    <col min="12032" max="12032" width="12.7109375" style="90" customWidth="1"/>
    <col min="12033" max="12283" width="10.42578125" style="90"/>
    <col min="12284" max="12284" width="1.7109375" style="90" customWidth="1"/>
    <col min="12285" max="12285" width="6.7109375" style="90" customWidth="1"/>
    <col min="12286" max="12286" width="23.85546875" style="90" customWidth="1"/>
    <col min="12287" max="12287" width="100.140625" style="90" customWidth="1"/>
    <col min="12288" max="12288" width="12.7109375" style="90" customWidth="1"/>
    <col min="12289" max="12539" width="10.42578125" style="90"/>
    <col min="12540" max="12540" width="1.7109375" style="90" customWidth="1"/>
    <col min="12541" max="12541" width="6.7109375" style="90" customWidth="1"/>
    <col min="12542" max="12542" width="23.85546875" style="90" customWidth="1"/>
    <col min="12543" max="12543" width="100.140625" style="90" customWidth="1"/>
    <col min="12544" max="12544" width="12.7109375" style="90" customWidth="1"/>
    <col min="12545" max="12795" width="10.42578125" style="90"/>
    <col min="12796" max="12796" width="1.7109375" style="90" customWidth="1"/>
    <col min="12797" max="12797" width="6.7109375" style="90" customWidth="1"/>
    <col min="12798" max="12798" width="23.85546875" style="90" customWidth="1"/>
    <col min="12799" max="12799" width="100.140625" style="90" customWidth="1"/>
    <col min="12800" max="12800" width="12.7109375" style="90" customWidth="1"/>
    <col min="12801" max="13051" width="10.42578125" style="90"/>
    <col min="13052" max="13052" width="1.7109375" style="90" customWidth="1"/>
    <col min="13053" max="13053" width="6.7109375" style="90" customWidth="1"/>
    <col min="13054" max="13054" width="23.85546875" style="90" customWidth="1"/>
    <col min="13055" max="13055" width="100.140625" style="90" customWidth="1"/>
    <col min="13056" max="13056" width="12.7109375" style="90" customWidth="1"/>
    <col min="13057" max="13307" width="10.42578125" style="90"/>
    <col min="13308" max="13308" width="1.7109375" style="90" customWidth="1"/>
    <col min="13309" max="13309" width="6.7109375" style="90" customWidth="1"/>
    <col min="13310" max="13310" width="23.85546875" style="90" customWidth="1"/>
    <col min="13311" max="13311" width="100.140625" style="90" customWidth="1"/>
    <col min="13312" max="13312" width="12.7109375" style="90" customWidth="1"/>
    <col min="13313" max="13563" width="10.42578125" style="90"/>
    <col min="13564" max="13564" width="1.7109375" style="90" customWidth="1"/>
    <col min="13565" max="13565" width="6.7109375" style="90" customWidth="1"/>
    <col min="13566" max="13566" width="23.85546875" style="90" customWidth="1"/>
    <col min="13567" max="13567" width="100.140625" style="90" customWidth="1"/>
    <col min="13568" max="13568" width="12.7109375" style="90" customWidth="1"/>
    <col min="13569" max="13819" width="10.42578125" style="90"/>
    <col min="13820" max="13820" width="1.7109375" style="90" customWidth="1"/>
    <col min="13821" max="13821" width="6.7109375" style="90" customWidth="1"/>
    <col min="13822" max="13822" width="23.85546875" style="90" customWidth="1"/>
    <col min="13823" max="13823" width="100.140625" style="90" customWidth="1"/>
    <col min="13824" max="13824" width="12.7109375" style="90" customWidth="1"/>
    <col min="13825" max="14075" width="10.42578125" style="90"/>
    <col min="14076" max="14076" width="1.7109375" style="90" customWidth="1"/>
    <col min="14077" max="14077" width="6.7109375" style="90" customWidth="1"/>
    <col min="14078" max="14078" width="23.85546875" style="90" customWidth="1"/>
    <col min="14079" max="14079" width="100.140625" style="90" customWidth="1"/>
    <col min="14080" max="14080" width="12.7109375" style="90" customWidth="1"/>
    <col min="14081" max="14331" width="10.42578125" style="90"/>
    <col min="14332" max="14332" width="1.7109375" style="90" customWidth="1"/>
    <col min="14333" max="14333" width="6.7109375" style="90" customWidth="1"/>
    <col min="14334" max="14334" width="23.85546875" style="90" customWidth="1"/>
    <col min="14335" max="14335" width="100.140625" style="90" customWidth="1"/>
    <col min="14336" max="14336" width="12.7109375" style="90" customWidth="1"/>
    <col min="14337" max="14587" width="10.42578125" style="90"/>
    <col min="14588" max="14588" width="1.7109375" style="90" customWidth="1"/>
    <col min="14589" max="14589" width="6.7109375" style="90" customWidth="1"/>
    <col min="14590" max="14590" width="23.85546875" style="90" customWidth="1"/>
    <col min="14591" max="14591" width="100.140625" style="90" customWidth="1"/>
    <col min="14592" max="14592" width="12.7109375" style="90" customWidth="1"/>
    <col min="14593" max="14843" width="10.42578125" style="90"/>
    <col min="14844" max="14844" width="1.7109375" style="90" customWidth="1"/>
    <col min="14845" max="14845" width="6.7109375" style="90" customWidth="1"/>
    <col min="14846" max="14846" width="23.85546875" style="90" customWidth="1"/>
    <col min="14847" max="14847" width="100.140625" style="90" customWidth="1"/>
    <col min="14848" max="14848" width="12.7109375" style="90" customWidth="1"/>
    <col min="14849" max="15099" width="10.42578125" style="90"/>
    <col min="15100" max="15100" width="1.7109375" style="90" customWidth="1"/>
    <col min="15101" max="15101" width="6.7109375" style="90" customWidth="1"/>
    <col min="15102" max="15102" width="23.85546875" style="90" customWidth="1"/>
    <col min="15103" max="15103" width="100.140625" style="90" customWidth="1"/>
    <col min="15104" max="15104" width="12.7109375" style="90" customWidth="1"/>
    <col min="15105" max="15355" width="10.42578125" style="90"/>
    <col min="15356" max="15356" width="1.7109375" style="90" customWidth="1"/>
    <col min="15357" max="15357" width="6.7109375" style="90" customWidth="1"/>
    <col min="15358" max="15358" width="23.85546875" style="90" customWidth="1"/>
    <col min="15359" max="15359" width="100.140625" style="90" customWidth="1"/>
    <col min="15360" max="15360" width="12.7109375" style="90" customWidth="1"/>
    <col min="15361" max="15611" width="10.42578125" style="90"/>
    <col min="15612" max="15612" width="1.7109375" style="90" customWidth="1"/>
    <col min="15613" max="15613" width="6.7109375" style="90" customWidth="1"/>
    <col min="15614" max="15614" width="23.85546875" style="90" customWidth="1"/>
    <col min="15615" max="15615" width="100.140625" style="90" customWidth="1"/>
    <col min="15616" max="15616" width="12.7109375" style="90" customWidth="1"/>
    <col min="15617" max="15867" width="10.42578125" style="90"/>
    <col min="15868" max="15868" width="1.7109375" style="90" customWidth="1"/>
    <col min="15869" max="15869" width="6.7109375" style="90" customWidth="1"/>
    <col min="15870" max="15870" width="23.85546875" style="90" customWidth="1"/>
    <col min="15871" max="15871" width="100.140625" style="90" customWidth="1"/>
    <col min="15872" max="15872" width="12.7109375" style="90" customWidth="1"/>
    <col min="15873" max="16123" width="10.42578125" style="90"/>
    <col min="16124" max="16124" width="1.7109375" style="90" customWidth="1"/>
    <col min="16125" max="16125" width="6.7109375" style="90" customWidth="1"/>
    <col min="16126" max="16126" width="23.85546875" style="90" customWidth="1"/>
    <col min="16127" max="16127" width="100.140625" style="90" customWidth="1"/>
    <col min="16128" max="16128" width="12.7109375" style="90" customWidth="1"/>
    <col min="16129" max="16384" width="10.42578125" style="90"/>
  </cols>
  <sheetData>
    <row r="1" spans="2:6" ht="15" customHeight="1" x14ac:dyDescent="0.2">
      <c r="C1" s="153" t="s">
        <v>181</v>
      </c>
      <c r="D1" s="153"/>
      <c r="E1" s="153"/>
      <c r="F1" s="153"/>
    </row>
    <row r="2" spans="2:6" ht="15" customHeight="1" x14ac:dyDescent="0.2">
      <c r="C2" s="152" t="s">
        <v>251</v>
      </c>
      <c r="D2" s="152"/>
      <c r="E2" s="152"/>
      <c r="F2" s="152"/>
    </row>
    <row r="3" spans="2:6" x14ac:dyDescent="0.2">
      <c r="D3" s="105"/>
    </row>
    <row r="4" spans="2:6" ht="53.25" customHeight="1" x14ac:dyDescent="0.25">
      <c r="B4" s="97"/>
      <c r="C4" s="150" t="s">
        <v>209</v>
      </c>
      <c r="D4" s="150"/>
      <c r="E4" s="150"/>
      <c r="F4" s="150"/>
    </row>
    <row r="5" spans="2:6" ht="20.25" customHeight="1" x14ac:dyDescent="0.25">
      <c r="B5" s="98"/>
      <c r="C5" s="106"/>
      <c r="D5" s="106"/>
      <c r="E5" s="106"/>
      <c r="F5" s="107" t="s">
        <v>1</v>
      </c>
    </row>
    <row r="6" spans="2:6" ht="49.5" customHeight="1" x14ac:dyDescent="0.2">
      <c r="B6" s="99"/>
      <c r="C6" s="92" t="s">
        <v>182</v>
      </c>
      <c r="D6" s="92" t="s">
        <v>183</v>
      </c>
      <c r="E6" s="92" t="s">
        <v>210</v>
      </c>
      <c r="F6" s="92" t="s">
        <v>211</v>
      </c>
    </row>
    <row r="7" spans="2:6" ht="15" customHeight="1" x14ac:dyDescent="0.2">
      <c r="B7" s="99"/>
      <c r="C7" s="69" t="s">
        <v>184</v>
      </c>
      <c r="D7" s="37" t="s">
        <v>185</v>
      </c>
      <c r="E7" s="36">
        <f>E8</f>
        <v>0</v>
      </c>
      <c r="F7" s="36">
        <f>F8</f>
        <v>-19815.399999999994</v>
      </c>
    </row>
    <row r="8" spans="2:6" ht="18.75" customHeight="1" x14ac:dyDescent="0.2">
      <c r="B8" s="100"/>
      <c r="C8" s="101" t="s">
        <v>186</v>
      </c>
      <c r="D8" s="102" t="s">
        <v>187</v>
      </c>
      <c r="E8" s="36">
        <f>E9+E13</f>
        <v>0</v>
      </c>
      <c r="F8" s="36">
        <f>F9+F13</f>
        <v>-19815.399999999994</v>
      </c>
    </row>
    <row r="9" spans="2:6" ht="20.25" customHeight="1" x14ac:dyDescent="0.2">
      <c r="B9" s="100"/>
      <c r="C9" s="103" t="s">
        <v>188</v>
      </c>
      <c r="D9" s="94" t="s">
        <v>189</v>
      </c>
      <c r="E9" s="5">
        <f>E10</f>
        <v>-220478.5</v>
      </c>
      <c r="F9" s="5">
        <f>F10</f>
        <v>-233883.9</v>
      </c>
    </row>
    <row r="10" spans="2:6" ht="18.75" customHeight="1" x14ac:dyDescent="0.2">
      <c r="B10" s="100"/>
      <c r="C10" s="103" t="s">
        <v>188</v>
      </c>
      <c r="D10" s="94" t="s">
        <v>190</v>
      </c>
      <c r="E10" s="5">
        <f t="shared" ref="E10:F11" si="0">E11</f>
        <v>-220478.5</v>
      </c>
      <c r="F10" s="5">
        <f t="shared" si="0"/>
        <v>-233883.9</v>
      </c>
    </row>
    <row r="11" spans="2:6" ht="18" customHeight="1" x14ac:dyDescent="0.2">
      <c r="B11" s="100"/>
      <c r="C11" s="103" t="s">
        <v>191</v>
      </c>
      <c r="D11" s="94" t="s">
        <v>192</v>
      </c>
      <c r="E11" s="5">
        <f t="shared" si="0"/>
        <v>-220478.5</v>
      </c>
      <c r="F11" s="5">
        <f t="shared" si="0"/>
        <v>-233883.9</v>
      </c>
    </row>
    <row r="12" spans="2:6" ht="25.5" x14ac:dyDescent="0.2">
      <c r="B12" s="100"/>
      <c r="C12" s="104" t="s">
        <v>193</v>
      </c>
      <c r="D12" s="94" t="s">
        <v>194</v>
      </c>
      <c r="E12" s="5">
        <v>-220478.5</v>
      </c>
      <c r="F12" s="5">
        <v>-233883.9</v>
      </c>
    </row>
    <row r="13" spans="2:6" ht="20.25" customHeight="1" x14ac:dyDescent="0.2">
      <c r="B13" s="100"/>
      <c r="C13" s="103" t="s">
        <v>195</v>
      </c>
      <c r="D13" s="94" t="s">
        <v>196</v>
      </c>
      <c r="E13" s="5">
        <f>E14</f>
        <v>220478.5</v>
      </c>
      <c r="F13" s="5">
        <f>F14</f>
        <v>214068.5</v>
      </c>
    </row>
    <row r="14" spans="2:6" ht="18.75" customHeight="1" x14ac:dyDescent="0.2">
      <c r="B14" s="100"/>
      <c r="C14" s="103" t="s">
        <v>195</v>
      </c>
      <c r="D14" s="94" t="s">
        <v>197</v>
      </c>
      <c r="E14" s="5">
        <f t="shared" ref="E14:F15" si="1">E15</f>
        <v>220478.5</v>
      </c>
      <c r="F14" s="5">
        <f t="shared" si="1"/>
        <v>214068.5</v>
      </c>
    </row>
    <row r="15" spans="2:6" ht="21.75" customHeight="1" x14ac:dyDescent="0.2">
      <c r="B15" s="100"/>
      <c r="C15" s="103" t="s">
        <v>198</v>
      </c>
      <c r="D15" s="94" t="s">
        <v>199</v>
      </c>
      <c r="E15" s="5">
        <f t="shared" si="1"/>
        <v>220478.5</v>
      </c>
      <c r="F15" s="5">
        <f t="shared" si="1"/>
        <v>214068.5</v>
      </c>
    </row>
    <row r="16" spans="2:6" ht="25.5" x14ac:dyDescent="0.2">
      <c r="B16" s="100"/>
      <c r="C16" s="104" t="s">
        <v>200</v>
      </c>
      <c r="D16" s="94" t="s">
        <v>201</v>
      </c>
      <c r="E16" s="5">
        <v>220478.5</v>
      </c>
      <c r="F16" s="5">
        <v>214068.5</v>
      </c>
    </row>
  </sheetData>
  <mergeCells count="3">
    <mergeCell ref="C4:F4"/>
    <mergeCell ref="C2:F2"/>
    <mergeCell ref="C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Доходы2021</vt:lpstr>
      <vt:lpstr>Распред.ассигн.2021</vt:lpstr>
      <vt:lpstr>Ведом.струк.2021</vt:lpstr>
      <vt:lpstr>Источ.дифицита2021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2022-05-11T11:53:58Z</dcterms:modified>
</cp:coreProperties>
</file>