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740" tabRatio="957" firstSheet="7" activeTab="16"/>
  </bookViews>
  <sheets>
    <sheet name="ГОЧС" sheetId="72" r:id="rId1"/>
    <sheet name="Несовершеннолет." sheetId="52" r:id="rId2"/>
    <sheet name="Дороги" sheetId="66" r:id="rId3"/>
    <sheet name="Малый бизнес" sheetId="73" r:id="rId4"/>
    <sheet name="Проезды" sheetId="67" r:id="rId5"/>
    <sheet name="Детские площадки" sheetId="25" r:id="rId6"/>
    <sheet name="Комплекс" sheetId="41" r:id="rId7"/>
    <sheet name="Озеленение" sheetId="46" r:id="rId8"/>
    <sheet name="Сан-рубка" sheetId="47" r:id="rId9"/>
    <sheet name="Оформление к праздникам" sheetId="48" r:id="rId10"/>
    <sheet name="Экология" sheetId="53" r:id="rId11"/>
    <sheet name="Патриотика" sheetId="74" r:id="rId12"/>
    <sheet name="Травматизм" sheetId="75" r:id="rId13"/>
    <sheet name="Правонарушения" sheetId="76" r:id="rId14"/>
    <sheet name="Терроризм" sheetId="77" r:id="rId15"/>
    <sheet name="Наркотики" sheetId="78" r:id="rId16"/>
    <sheet name="Культура" sheetId="79" r:id="rId17"/>
    <sheet name="Физ-ра" sheetId="80" r:id="rId18"/>
    <sheet name="СМИ" sheetId="69" r:id="rId19"/>
    <sheet name="Информац. служба" sheetId="70" r:id="rId20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78" l="1"/>
  <c r="E16" i="78"/>
  <c r="H15" i="41" l="1"/>
  <c r="J18" i="46"/>
  <c r="J12" i="25"/>
  <c r="B17" i="53" l="1"/>
  <c r="J11" i="47" l="1"/>
  <c r="J19" i="25" l="1"/>
  <c r="J20" i="25" s="1"/>
  <c r="J18" i="48" l="1"/>
  <c r="J17" i="48"/>
  <c r="J16" i="48"/>
  <c r="J15" i="48"/>
  <c r="J13" i="48"/>
  <c r="J14" i="48"/>
  <c r="E17" i="80" l="1"/>
  <c r="B17" i="80" s="1"/>
  <c r="J13" i="79"/>
  <c r="E16" i="77"/>
  <c r="B16" i="77" s="1"/>
  <c r="E18" i="76"/>
  <c r="B18" i="76" s="1"/>
  <c r="E16" i="75"/>
  <c r="B16" i="75" s="1"/>
  <c r="E16" i="74"/>
  <c r="B16" i="74" s="1"/>
  <c r="B15" i="73"/>
  <c r="E15" i="73" s="1"/>
  <c r="E18" i="72"/>
  <c r="B18" i="72" s="1"/>
  <c r="E25" i="79" l="1"/>
  <c r="B25" i="79" s="1"/>
  <c r="J15" i="41"/>
  <c r="B24" i="25" l="1"/>
  <c r="E24" i="25" s="1"/>
  <c r="J13" i="41" l="1"/>
  <c r="J14" i="41"/>
  <c r="J16" i="41"/>
  <c r="J15" i="67"/>
  <c r="J14" i="67"/>
  <c r="J17" i="41" l="1"/>
  <c r="J21" i="41"/>
  <c r="B25" i="41" s="1"/>
  <c r="E25" i="41" s="1"/>
  <c r="J13" i="67"/>
  <c r="J12" i="67"/>
  <c r="J11" i="67"/>
  <c r="J10" i="67"/>
  <c r="J16" i="67" l="1"/>
  <c r="B20" i="67" s="1"/>
  <c r="E20" i="67" s="1"/>
  <c r="J15" i="66"/>
  <c r="J11" i="66"/>
  <c r="J12" i="47" l="1"/>
  <c r="E16" i="47" s="1"/>
  <c r="B16" i="47" s="1"/>
  <c r="J16" i="46"/>
  <c r="J14" i="46"/>
  <c r="J12" i="46"/>
  <c r="E22" i="46" s="1"/>
  <c r="E17" i="53" l="1"/>
  <c r="J18" i="66" l="1"/>
  <c r="B22" i="66" s="1"/>
  <c r="E16" i="70" l="1"/>
  <c r="B16" i="70"/>
  <c r="E16" i="69"/>
  <c r="B16" i="69"/>
  <c r="E22" i="66" l="1"/>
  <c r="E15" i="52" l="1"/>
  <c r="B15" i="52" s="1"/>
  <c r="B22" i="48" l="1"/>
  <c r="E22" i="48" s="1"/>
  <c r="B22" i="46" l="1"/>
</calcChain>
</file>

<file path=xl/sharedStrings.xml><?xml version="1.0" encoding="utf-8"?>
<sst xmlns="http://schemas.openxmlformats.org/spreadsheetml/2006/main" count="546" uniqueCount="153">
  <si>
    <t>(наименование внутригородского муниципального образования Санкт-Петербурга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</si>
  <si>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</si>
  <si>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</si>
  <si>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</si>
  <si>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</si>
  <si>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</si>
  <si>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</si>
  <si>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</si>
  <si>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</si>
  <si>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</si>
  <si>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</si>
  <si>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</si>
  <si>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</si>
  <si>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</si>
  <si>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</si>
  <si>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</si>
  <si>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</si>
  <si>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</si>
  <si>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</si>
  <si>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</si>
  <si>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</si>
  <si>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</si>
  <si>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м3</t>
  </si>
  <si>
    <t>2. Объем финансирования программы (тыс.руб.):</t>
  </si>
  <si>
    <t>час</t>
  </si>
  <si>
    <t>шт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</si>
  <si>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</si>
  <si>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</si>
  <si>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Ремонт автомобильных дорог без закрытия движения автотранспорта (ямочный ремонт)</t>
  </si>
  <si>
    <t xml:space="preserve">мес </t>
  </si>
  <si>
    <t xml:space="preserve">Посадка летников и многолетников: улица Первого Мая, участок 11, (внутриквартальный сквер севернее д.87, лит. А) 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</si>
  <si>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</si>
  <si>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</si>
  <si>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</si>
  <si>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</si>
  <si>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>Оплата за использование электроэнергии для световых консолей</t>
  </si>
  <si>
    <t>кВт</t>
  </si>
  <si>
    <t>Монтаж демонтаж новогодних консолей и елей</t>
  </si>
  <si>
    <t xml:space="preserve"> Отключение и подключение праздничных украшений к сетям наружного освещения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</si>
  <si>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</si>
  <si>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</si>
  <si>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Объемы финансирования          (тыс. руб)</t>
  </si>
  <si>
    <t>Подарочные наборы для призывников</t>
  </si>
  <si>
    <t>Объемы финансирования (тыс.руб.)</t>
  </si>
  <si>
    <t>Обслуживание сайта</t>
  </si>
  <si>
    <t>Информационное сопровождение деятельности МО Парголово</t>
  </si>
  <si>
    <t>экз</t>
  </si>
  <si>
    <t>Транспортное обслуживание торжественных и концертных мероприятий для ветеранов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</si>
  <si>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</si>
  <si>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Срок исполнения мероприятия  (год)</t>
  </si>
  <si>
    <t>Оказание услуг по проведению подготовки и обучения неработающего населения способом защиты и действиям в ЧС</t>
  </si>
  <si>
    <t xml:space="preserve">Дооборудование детских и спортивных площадок  </t>
  </si>
  <si>
    <t xml:space="preserve"> Призовой фонд для проведения спортивных мероприятий  для жителей МО Парголово</t>
  </si>
  <si>
    <t>Организация и проведение экологической игры «Чистые Игры»</t>
  </si>
  <si>
    <t>шт.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</si>
  <si>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</si>
  <si>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</si>
  <si>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>ПЕРЕЧЕНЬ МЕРОПРИЯТИЙ МУНИЦИПАЛЬНОЙ ПРОГРАММЫ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</si>
  <si>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 КБК 992 0310 21900 00091 200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</si>
  <si>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</si>
  <si>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</si>
  <si>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</si>
  <si>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направленных на решение вопроса местного значения по оформлению к праздничным мероприятиям на территории МО Парголово КБК 992 0503 60600 00161 200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</si>
  <si>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</si>
  <si>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</si>
  <si>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 КБК 992 0709 43120 00491 200</t>
  </si>
  <si>
    <t>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</si>
  <si>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</si>
  <si>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</si>
  <si>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</si>
  <si>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 КБК 992 1102 51200 00241 200</t>
  </si>
  <si>
    <t>направленных на решение вопроса местного значения по содержанию муниципальной информационной службы МО Парголово КБК 992 1204 45710 00252 200</t>
  </si>
  <si>
    <t>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200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</si>
  <si>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</si>
  <si>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1. Перечень мероприятий программы, сроки и ожидаемые конечные результаты их реализации и объемы финансирования в 2023 году:</t>
  </si>
  <si>
    <t>1. Перечень мероприятий программы, сроки и ожидаемые конечные результаты их реализации и объемы финансирования на 2023 год:</t>
  </si>
  <si>
    <t>Содержание ( уборка) проезжей части автомобильных дорог</t>
  </si>
  <si>
    <t>мероприятий, направленных на содействие развитию малого бизнеса на территории МО Парголово КБК 992 0412 34500 00120 200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</si>
  <si>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</si>
  <si>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 xml:space="preserve">Текущий ремонт детского и спортивного игрового оборудования на детских и спортивных площадках </t>
  </si>
  <si>
    <t>Содержание  детских и спортивных площадок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</si>
  <si>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(2 этап)</t>
  </si>
  <si>
    <t>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</si>
  <si>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Выполнение работ по содержанию и ремонту парковых фонарей (сквер б/н восточнее д. 39, корп. 7, по ул. Некрасова)</t>
  </si>
  <si>
    <t xml:space="preserve">Обследование зеленых насаждений </t>
  </si>
  <si>
    <t>чел/час</t>
  </si>
  <si>
    <t xml:space="preserve">Изготовление дизайн-макета, печать экопросветительских плакатов и брошюр (для информирования населения, проживающего в МО Парголово, о придомовых объектах раздельного накопления отходов, а также об основах обращения с ТКО и вторсырьем) 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</si>
  <si>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</si>
  <si>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</si>
  <si>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Первенство МО Парголово по бегу</t>
  </si>
  <si>
    <t>1. Перечень мероприятий программы, сроки и ожидаемые конечные результаты их реализации  и объемы финансирования в 2023 году:</t>
  </si>
  <si>
    <t xml:space="preserve">Оперативный спецвыпуск, А4 (300 полос) </t>
  </si>
  <si>
    <t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КБК 992 0503 60100 00131 200</t>
  </si>
  <si>
    <t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  КБК 992 0503 60200 00132 200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</si>
  <si>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  КБК 992 0503 60300 00133 200</t>
  </si>
  <si>
    <t xml:space="preserve">Ремонт дороги по адресу: СПб, п. Парголово, ул.  Вологдина </t>
  </si>
  <si>
    <t>Ремонт  покрытия проезда по адресу: п. Парголово,  ул. Старожиловская за  д. 2</t>
  </si>
  <si>
    <t>Ремонт покрытия проезда по адресу: п. Парголово, ул. Вологдина дом 9</t>
  </si>
  <si>
    <t xml:space="preserve">Ремонт покрытия проезда по адресу: п. Парголово, Михайловка, ул. Енисейская </t>
  </si>
  <si>
    <t>Выполнение работ по размещению  спортивной площадки по адресу: п. Праголово,  ул. Первого Мая, д.91, лит.Е, д.87 лит.А</t>
  </si>
  <si>
    <t>Ремонт  покрытия проезда по адресу: п. Парголово, от ул. Ломоносова д.58 до д.369 б по Выборгскому ш.</t>
  </si>
  <si>
    <t>Ремонт покрытия проезда по адресу: п. Парголово, по Карьерной ул. до ул. Кооперативной</t>
  </si>
  <si>
    <t>Изготовление пособий для неработающего населения в области гражданской обороны и защиты от чрезвычайных ситуаций (евробуклеты )</t>
  </si>
  <si>
    <t>Дооборудование УКП по адресу СПб, ул. Федора Абрамова, д.6 ( ГБОУ СОШ № 482)</t>
  </si>
  <si>
    <t>Проведение  военно-спортивной игры "Зарница"</t>
  </si>
  <si>
    <t>Изготовление евробуклетов «Безопасность на дорогах ради безопасности жизни» и «Мотоцикл, скутер, велосипед на дорогах»</t>
  </si>
  <si>
    <t>Приобретение светоотражающих значков для детей</t>
  </si>
  <si>
    <t>Изготовление евробуклетов «Как избежать обмана при покупках в интернете», «Осторожно мошенники!»</t>
  </si>
  <si>
    <t>Изготовление евробуклетов «Памятка для мигранта»</t>
  </si>
  <si>
    <t>Оборудование уголка мигранта</t>
  </si>
  <si>
    <t>Закупка конвертов для предписаний об административных правонарушениях</t>
  </si>
  <si>
    <t>1. Перечень мероприятий программы, сроки и ожидаемые конечные результаты их реализации и объемы финансирования на 2022 год:</t>
  </si>
  <si>
    <t xml:space="preserve">Участие в организации и проведении праздничного мероприятия, посвященного Дню Блокады   </t>
  </si>
  <si>
    <t>Поздравление жителей МО Парголово с юбилейными датами ( 85 лет  и старше, юбилеи совместной жизни 50 лет)</t>
  </si>
  <si>
    <t xml:space="preserve">Участие в организации и проведении праздничного мероприятия, посвященного Дню Победы        </t>
  </si>
  <si>
    <t>Приобретение подарочной продукции для учащихся 11 классов ГБОУ школ, расположенных на территории МО Парголово, окончивших обучение с медалью "За особые успехи в учении"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</si>
  <si>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</si>
  <si>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 мероприятия, посвященного Дню матери </t>
  </si>
  <si>
    <t>Физкультурно-массовое мероприятие для детей и родителей (Веселые старты)</t>
  </si>
  <si>
    <t xml:space="preserve">                                                                                                                                           </t>
  </si>
  <si>
    <t>Восстановительная стоимость зеленых насаждений согласно проекту выполнения работ по размещению спортивной площадки по адресу:п. Праголово, ул. Валерия Гаврилина д.3 корп.2 лит. А.</t>
  </si>
  <si>
    <t xml:space="preserve">Выполнение работ по благоустройству территории общего пользования (содержание элементов озеленения) по адресам: Парголово, ул. Ломоносова д.17, ул. Ломоносова д. 58А. Ул. Первого Мая д.16, </t>
  </si>
  <si>
    <t>Аренда уличных элементов оформления  к  проазднованию  Дня победы</t>
  </si>
  <si>
    <t xml:space="preserve">Аренда уличных элементов оформления  к празднованию Нового года </t>
  </si>
  <si>
    <t xml:space="preserve"> Приобретение пластиковых новогодних  шаров </t>
  </si>
  <si>
    <t xml:space="preserve">Дворовый экопросветительский соседский праздник "Узнай все о переработке отходов и раздельном сборе". </t>
  </si>
  <si>
    <t xml:space="preserve"> Выполнение работ по замене искусственного композитного покрытия  из резиновой крошки  по адресу  : Парголово , ул. Первого Мая  у д. 79 </t>
  </si>
  <si>
    <t>Выполнение проектных работ и  устройство ИДН  по адресу п. Парголово, ул. Шишкина, д. 286; п. Торфяное, ул Кооперативная, д. 8 кор. 2, Осиновая Роща, ул.  Березовая аллея, Вокзальное шоссе</t>
  </si>
  <si>
    <t xml:space="preserve">Выполнение работ по подготовке схемы объезда  для производства текущего ремонта  автомобильного покрытия   дороги  по адресу : Парголово, ул. Вологдина </t>
  </si>
  <si>
    <t>усл.ед.</t>
  </si>
  <si>
    <t>ед.</t>
  </si>
  <si>
    <t xml:space="preserve"> Размещение детской и спортивной площадки по адресу :  Осиновая Роща территория ограниченная ул. Апраксинская, Приозерское ш., Юкковское ш.)</t>
  </si>
  <si>
    <t>Выполнение проектных работ по размещению детских и спортивных площадок  на внутриквартальной территории МО Парголово (Осиновая Роща территория ограниченная ул. Апраксинская, Приозерское ш., Юкковское ш.)</t>
  </si>
  <si>
    <t xml:space="preserve">  Выполнение работ по комплексному благоустройству внутриквартальной территории  по адресу: п. Праголово, ул. Валерия Гаврилина д.3 корп.2 лит. А.</t>
  </si>
  <si>
    <t>Выполнение проектных работ по комплексному благоустройству внутриквартальной  территории МО Парголово (Парголово, Северная Долина, ул. Михаила Дудина, д.25/2 лит. А)</t>
  </si>
  <si>
    <t>Выполнение проектных работ по комплексному благоустройству внутриквавртальной территории МО Парголово (Парголово, Северная Долина, ул. Федора Абрамова д.8)</t>
  </si>
  <si>
    <t xml:space="preserve">Выполнение проектных работ  по установке полусфер на тротуаре  на внутриквартальной территории   по адресу :  п. Парголово ,ул  Федора Абрамова  у д. 4 </t>
  </si>
  <si>
    <t xml:space="preserve">Выполнение  работ  по установке полусфер на тротуаре  на внутриквартальной территории   по адресу :  п. Парголово ,ул  Федора Абрамова  у д. 4 </t>
  </si>
  <si>
    <t xml:space="preserve">Содержание земляного полотна и системы водоотвода автомобильных дорог  </t>
  </si>
  <si>
    <t xml:space="preserve">Содержание , в том числе уборка  территорий  зеленых насаждений общего пользования местного значения  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</si>
  <si>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  </t>
  </si>
  <si>
    <t>Проведение компенсационного озеленения на территориях зеленых насаждений общего пользования местного значения</t>
  </si>
  <si>
    <t xml:space="preserve">Услуга по предоставлению доступа,  сопровождению и оказанию технической  поддержки информационно аналитической системы по паспортизации территории  зеленых насаждений общего пользования местного значения  </t>
  </si>
  <si>
    <t xml:space="preserve"> Обследование  территорий  зеленых насаждений общего пользования местного значения  </t>
  </si>
  <si>
    <t xml:space="preserve"> Выпуск  ежемесячной  информационной газеты   А3 (96 полос)</t>
  </si>
  <si>
    <t>Ремонт покрытия  проездов (ямочный ремонт)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</si>
  <si>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 приобретение сладких наборов)</t>
  </si>
  <si>
    <t>Участие в организации и проведении праздничного мероприятия, посвященного Дню Победы   (приобретение подарочных наборов для ветеранов)</t>
  </si>
  <si>
    <t xml:space="preserve">Дооборудование детской  площадки по адресу : п. Парголово , ул. Федора Абрамова д. 4   лит. А 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</si>
  <si>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</si>
  <si>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 xml:space="preserve">	Оборудование уголка гражданской защиты по адресу: СПб, ул. Федора Абрамова, д.20, к.2 (ГБОУ СОШ № 469)</t>
  </si>
  <si>
    <t>Внеурочное интерактивное мероприятие по профилактике наркомании, табакокурения, алкоголизации среди подростков 13-18 лет проект "Наше будущее" программа "Мыслить"</t>
  </si>
  <si>
    <t xml:space="preserve"> Изготовление евробуклетов «Не ломай свою жизнь», «Жизнь без наркотиков!»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</si>
</sst>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?_р_._-;_-@_-"/>
    <numFmt numFmtId="169" formatCode="_-* #,##0.0\ _₽_-;\-* #,##0.0\ _₽_-;_-* &quot;-&quot;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2626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11" fillId="0" borderId="0" xfId="1" applyFont="1"/>
    <xf numFmtId="0" fontId="4" fillId="0" borderId="0" xfId="1" applyFont="1" applyAlignment="1">
      <alignment horizontal="right"/>
    </xf>
    <xf numFmtId="165" fontId="2" fillId="0" borderId="0" xfId="19" applyFont="1" applyFill="1"/>
    <xf numFmtId="0" fontId="3" fillId="0" borderId="0" xfId="0" applyFont="1"/>
    <xf numFmtId="0" fontId="4" fillId="0" borderId="0" xfId="0" applyFont="1"/>
    <xf numFmtId="0" fontId="2" fillId="0" borderId="0" xfId="1" applyAlignment="1">
      <alignment vertical="center"/>
    </xf>
    <xf numFmtId="169" fontId="2" fillId="0" borderId="0" xfId="1" applyNumberFormat="1"/>
    <xf numFmtId="0" fontId="3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3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6" fontId="3" fillId="0" borderId="0" xfId="1" applyNumberFormat="1" applyFont="1" applyAlignment="1">
      <alignment horizontal="center"/>
    </xf>
    <xf numFmtId="0" fontId="3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168" fontId="3" fillId="0" borderId="0" xfId="1" applyNumberFormat="1" applyFont="1"/>
    <xf numFmtId="168" fontId="6" fillId="0" borderId="0" xfId="1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168" fontId="6" fillId="0" borderId="0" xfId="1" applyNumberFormat="1" applyFont="1" applyAlignment="1">
      <alignment horizontal="center" vertical="top"/>
    </xf>
    <xf numFmtId="0" fontId="7" fillId="0" borderId="0" xfId="1" applyFont="1" applyAlignment="1">
      <alignment vertical="center"/>
    </xf>
    <xf numFmtId="166" fontId="3" fillId="0" borderId="11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168" fontId="3" fillId="0" borderId="11" xfId="1" applyNumberFormat="1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7" fontId="3" fillId="0" borderId="11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" fontId="3" fillId="0" borderId="11" xfId="1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right" vertical="center" wrapText="1"/>
    </xf>
    <xf numFmtId="167" fontId="3" fillId="0" borderId="1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167" fontId="3" fillId="0" borderId="11" xfId="1" applyNumberFormat="1" applyFont="1" applyBorder="1" applyAlignment="1">
      <alignment horizontal="right" vertical="center"/>
    </xf>
    <xf numFmtId="166" fontId="2" fillId="0" borderId="0" xfId="1" applyNumberFormat="1"/>
    <xf numFmtId="3" fontId="3" fillId="2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166" fontId="19" fillId="0" borderId="0" xfId="1" applyNumberFormat="1" applyFont="1"/>
    <xf numFmtId="0" fontId="3" fillId="0" borderId="0" xfId="1" applyFont="1" applyAlignment="1">
      <alignment vertical="center" wrapText="1"/>
    </xf>
    <xf numFmtId="167" fontId="21" fillId="0" borderId="0" xfId="1" applyNumberFormat="1" applyFont="1"/>
    <xf numFmtId="167" fontId="3" fillId="0" borderId="8" xfId="1" applyNumberFormat="1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/>
    </xf>
    <xf numFmtId="167" fontId="3" fillId="0" borderId="7" xfId="1" applyNumberFormat="1" applyFont="1" applyBorder="1" applyAlignment="1">
      <alignment vertical="center"/>
    </xf>
    <xf numFmtId="167" fontId="4" fillId="0" borderId="11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0" fillId="0" borderId="11" xfId="1" applyFont="1" applyBorder="1" applyAlignment="1">
      <alignment horizontal="center" vertical="center"/>
    </xf>
    <xf numFmtId="1" fontId="20" fillId="0" borderId="11" xfId="1" applyNumberFormat="1" applyFont="1" applyBorder="1" applyAlignment="1">
      <alignment horizontal="center" vertical="center"/>
    </xf>
    <xf numFmtId="166" fontId="20" fillId="0" borderId="11" xfId="1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0" fillId="0" borderId="11" xfId="1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18" fillId="0" borderId="0" xfId="0" applyFont="1"/>
    <xf numFmtId="0" fontId="4" fillId="0" borderId="11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8" fillId="0" borderId="1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67" fontId="4" fillId="0" borderId="13" xfId="1" applyNumberFormat="1" applyFont="1" applyBorder="1" applyAlignment="1">
      <alignment horizontal="center" vertical="center" wrapText="1"/>
    </xf>
    <xf numFmtId="167" fontId="4" fillId="0" borderId="8" xfId="1" applyNumberFormat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vertical="center"/>
    </xf>
    <xf numFmtId="166" fontId="3" fillId="0" borderId="7" xfId="1" applyNumberFormat="1" applyFont="1" applyBorder="1" applyAlignment="1">
      <alignment vertical="center"/>
    </xf>
    <xf numFmtId="0" fontId="8" fillId="0" borderId="12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167" fontId="4" fillId="0" borderId="1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/>
    </xf>
    <xf numFmtId="166" fontId="4" fillId="0" borderId="12" xfId="1" applyNumberFormat="1" applyFont="1" applyBorder="1" applyAlignment="1">
      <alignment horizontal="center"/>
    </xf>
    <xf numFmtId="166" fontId="4" fillId="0" borderId="7" xfId="1" applyNumberFormat="1" applyFont="1" applyBorder="1" applyAlignment="1">
      <alignment horizontal="center"/>
    </xf>
    <xf numFmtId="166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13" fillId="0" borderId="12" xfId="1" applyFont="1" applyBorder="1" applyAlignment="1">
      <alignment horizontal="left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8" fontId="4" fillId="0" borderId="2" xfId="1" applyNumberFormat="1" applyFont="1" applyBorder="1" applyAlignment="1">
      <alignment horizontal="center" vertical="center" wrapText="1"/>
    </xf>
    <xf numFmtId="168" fontId="4" fillId="0" borderId="8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166" fontId="3" fillId="0" borderId="6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16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9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3" xfId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vertical="center"/>
    </xf>
    <xf numFmtId="0" fontId="8" fillId="0" borderId="0" xfId="1" applyFont="1" applyAlignment="1">
      <alignment horizontal="left"/>
    </xf>
    <xf numFmtId="0" fontId="4" fillId="0" borderId="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4" fillId="0" borderId="17" xfId="0" applyFont="1" applyBorder="1"/>
    <xf numFmtId="0" fontId="14" fillId="0" borderId="18" xfId="0" applyFont="1" applyBorder="1"/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top"/>
    </xf>
    <xf numFmtId="0" fontId="4" fillId="0" borderId="6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20" fillId="0" borderId="6" xfId="1" applyFont="1" applyBorder="1" applyAlignment="1">
      <alignment vertical="center" wrapText="1"/>
    </xf>
    <xf numFmtId="0" fontId="20" fillId="0" borderId="12" xfId="1" applyFont="1" applyBorder="1" applyAlignment="1">
      <alignment vertical="center" wrapText="1"/>
    </xf>
    <xf numFmtId="0" fontId="20" fillId="0" borderId="7" xfId="1" applyFont="1" applyBorder="1" applyAlignment="1">
      <alignment vertical="center" wrapText="1"/>
    </xf>
    <xf numFmtId="0" fontId="20" fillId="0" borderId="6" xfId="1" applyFont="1" applyBorder="1" applyAlignment="1">
      <alignment horizontal="left" vertical="center" wrapText="1"/>
    </xf>
    <xf numFmtId="0" fontId="20" fillId="0" borderId="12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17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166" fontId="3" fillId="0" borderId="11" xfId="1" applyNumberFormat="1" applyFont="1" applyFill="1" applyBorder="1" applyAlignment="1">
      <alignment vertical="center"/>
    </xf>
    <xf numFmtId="0" fontId="22" fillId="3" borderId="11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 wrapText="1"/>
    </xf>
    <xf numFmtId="167" fontId="3" fillId="0" borderId="11" xfId="1" applyNumberFormat="1" applyFont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Alignment="1">
      <alignment horizontal="center" vertical="top"/>
    </xf>
    <xf numFmtId="0" fontId="8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center" vertical="center"/>
    </xf>
    <xf numFmtId="166" fontId="20" fillId="0" borderId="11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</cellXfs>
  <cellStyles count="20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" xfId="19" builtinId="3"/>
    <cellStyle name="Финансовый 2" xfId="17"/>
    <cellStyle name="Финансовый 3" xfId="18"/>
  </cellStyles>
  <dxfs count="0"/>
  <tableStyles count="0" defaultTableStyle="TableStyleMedium9" defaultPivotStyle="PivotStyleLight16"/>
  <colors>
    <mruColors>
      <color rgb="FF00FFFF"/>
      <color rgb="FFFF5050"/>
      <color rgb="FFFFCCFF"/>
      <color rgb="FFECAEDC"/>
      <color rgb="FFEAB0E3"/>
      <color rgb="FFE7A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90" zoomScaleNormal="90" workbookViewId="0">
      <selection activeCell="J11" sqref="J11:J14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5.140625" style="3" customWidth="1"/>
    <col min="5" max="5" width="6.5703125" style="3" customWidth="1"/>
    <col min="6" max="6" width="52.140625" style="3" customWidth="1"/>
    <col min="7" max="7" width="5.85546875" style="3" customWidth="1"/>
    <col min="8" max="8" width="7" style="3" customWidth="1"/>
    <col min="9" max="9" width="11.5703125" style="3" customWidth="1"/>
    <col min="10" max="10" width="13.7109375" style="3" customWidth="1"/>
    <col min="11" max="11" width="13" style="20" customWidth="1"/>
    <col min="12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5.140625" style="3" customWidth="1"/>
    <col min="261" max="261" width="6.5703125" style="3" customWidth="1"/>
    <col min="262" max="262" width="52.140625" style="3" customWidth="1"/>
    <col min="263" max="263" width="5.85546875" style="3" customWidth="1"/>
    <col min="264" max="264" width="7" style="3" customWidth="1"/>
    <col min="265" max="265" width="11.5703125" style="3" customWidth="1"/>
    <col min="266" max="266" width="13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5.140625" style="3" customWidth="1"/>
    <col min="517" max="517" width="6.5703125" style="3" customWidth="1"/>
    <col min="518" max="518" width="52.140625" style="3" customWidth="1"/>
    <col min="519" max="519" width="5.85546875" style="3" customWidth="1"/>
    <col min="520" max="520" width="7" style="3" customWidth="1"/>
    <col min="521" max="521" width="11.5703125" style="3" customWidth="1"/>
    <col min="522" max="522" width="13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5.140625" style="3" customWidth="1"/>
    <col min="773" max="773" width="6.5703125" style="3" customWidth="1"/>
    <col min="774" max="774" width="52.140625" style="3" customWidth="1"/>
    <col min="775" max="775" width="5.85546875" style="3" customWidth="1"/>
    <col min="776" max="776" width="7" style="3" customWidth="1"/>
    <col min="777" max="777" width="11.5703125" style="3" customWidth="1"/>
    <col min="778" max="778" width="13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5.140625" style="3" customWidth="1"/>
    <col min="1029" max="1029" width="6.5703125" style="3" customWidth="1"/>
    <col min="1030" max="1030" width="52.140625" style="3" customWidth="1"/>
    <col min="1031" max="1031" width="5.85546875" style="3" customWidth="1"/>
    <col min="1032" max="1032" width="7" style="3" customWidth="1"/>
    <col min="1033" max="1033" width="11.5703125" style="3" customWidth="1"/>
    <col min="1034" max="1034" width="13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5.140625" style="3" customWidth="1"/>
    <col min="1285" max="1285" width="6.5703125" style="3" customWidth="1"/>
    <col min="1286" max="1286" width="52.140625" style="3" customWidth="1"/>
    <col min="1287" max="1287" width="5.85546875" style="3" customWidth="1"/>
    <col min="1288" max="1288" width="7" style="3" customWidth="1"/>
    <col min="1289" max="1289" width="11.5703125" style="3" customWidth="1"/>
    <col min="1290" max="1290" width="13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5.140625" style="3" customWidth="1"/>
    <col min="1541" max="1541" width="6.5703125" style="3" customWidth="1"/>
    <col min="1542" max="1542" width="52.140625" style="3" customWidth="1"/>
    <col min="1543" max="1543" width="5.85546875" style="3" customWidth="1"/>
    <col min="1544" max="1544" width="7" style="3" customWidth="1"/>
    <col min="1545" max="1545" width="11.5703125" style="3" customWidth="1"/>
    <col min="1546" max="1546" width="13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5.140625" style="3" customWidth="1"/>
    <col min="1797" max="1797" width="6.5703125" style="3" customWidth="1"/>
    <col min="1798" max="1798" width="52.140625" style="3" customWidth="1"/>
    <col min="1799" max="1799" width="5.85546875" style="3" customWidth="1"/>
    <col min="1800" max="1800" width="7" style="3" customWidth="1"/>
    <col min="1801" max="1801" width="11.5703125" style="3" customWidth="1"/>
    <col min="1802" max="1802" width="13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5.140625" style="3" customWidth="1"/>
    <col min="2053" max="2053" width="6.5703125" style="3" customWidth="1"/>
    <col min="2054" max="2054" width="52.140625" style="3" customWidth="1"/>
    <col min="2055" max="2055" width="5.85546875" style="3" customWidth="1"/>
    <col min="2056" max="2056" width="7" style="3" customWidth="1"/>
    <col min="2057" max="2057" width="11.5703125" style="3" customWidth="1"/>
    <col min="2058" max="2058" width="13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5.140625" style="3" customWidth="1"/>
    <col min="2309" max="2309" width="6.5703125" style="3" customWidth="1"/>
    <col min="2310" max="2310" width="52.140625" style="3" customWidth="1"/>
    <col min="2311" max="2311" width="5.85546875" style="3" customWidth="1"/>
    <col min="2312" max="2312" width="7" style="3" customWidth="1"/>
    <col min="2313" max="2313" width="11.5703125" style="3" customWidth="1"/>
    <col min="2314" max="2314" width="13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5.140625" style="3" customWidth="1"/>
    <col min="2565" max="2565" width="6.5703125" style="3" customWidth="1"/>
    <col min="2566" max="2566" width="52.140625" style="3" customWidth="1"/>
    <col min="2567" max="2567" width="5.85546875" style="3" customWidth="1"/>
    <col min="2568" max="2568" width="7" style="3" customWidth="1"/>
    <col min="2569" max="2569" width="11.5703125" style="3" customWidth="1"/>
    <col min="2570" max="2570" width="13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5.140625" style="3" customWidth="1"/>
    <col min="2821" max="2821" width="6.5703125" style="3" customWidth="1"/>
    <col min="2822" max="2822" width="52.140625" style="3" customWidth="1"/>
    <col min="2823" max="2823" width="5.85546875" style="3" customWidth="1"/>
    <col min="2824" max="2824" width="7" style="3" customWidth="1"/>
    <col min="2825" max="2825" width="11.5703125" style="3" customWidth="1"/>
    <col min="2826" max="2826" width="13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5.140625" style="3" customWidth="1"/>
    <col min="3077" max="3077" width="6.5703125" style="3" customWidth="1"/>
    <col min="3078" max="3078" width="52.140625" style="3" customWidth="1"/>
    <col min="3079" max="3079" width="5.85546875" style="3" customWidth="1"/>
    <col min="3080" max="3080" width="7" style="3" customWidth="1"/>
    <col min="3081" max="3081" width="11.5703125" style="3" customWidth="1"/>
    <col min="3082" max="3082" width="13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5.140625" style="3" customWidth="1"/>
    <col min="3333" max="3333" width="6.5703125" style="3" customWidth="1"/>
    <col min="3334" max="3334" width="52.140625" style="3" customWidth="1"/>
    <col min="3335" max="3335" width="5.85546875" style="3" customWidth="1"/>
    <col min="3336" max="3336" width="7" style="3" customWidth="1"/>
    <col min="3337" max="3337" width="11.5703125" style="3" customWidth="1"/>
    <col min="3338" max="3338" width="13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5.140625" style="3" customWidth="1"/>
    <col min="3589" max="3589" width="6.5703125" style="3" customWidth="1"/>
    <col min="3590" max="3590" width="52.140625" style="3" customWidth="1"/>
    <col min="3591" max="3591" width="5.85546875" style="3" customWidth="1"/>
    <col min="3592" max="3592" width="7" style="3" customWidth="1"/>
    <col min="3593" max="3593" width="11.5703125" style="3" customWidth="1"/>
    <col min="3594" max="3594" width="13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5.140625" style="3" customWidth="1"/>
    <col min="3845" max="3845" width="6.5703125" style="3" customWidth="1"/>
    <col min="3846" max="3846" width="52.140625" style="3" customWidth="1"/>
    <col min="3847" max="3847" width="5.85546875" style="3" customWidth="1"/>
    <col min="3848" max="3848" width="7" style="3" customWidth="1"/>
    <col min="3849" max="3849" width="11.5703125" style="3" customWidth="1"/>
    <col min="3850" max="3850" width="13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5.140625" style="3" customWidth="1"/>
    <col min="4101" max="4101" width="6.5703125" style="3" customWidth="1"/>
    <col min="4102" max="4102" width="52.140625" style="3" customWidth="1"/>
    <col min="4103" max="4103" width="5.85546875" style="3" customWidth="1"/>
    <col min="4104" max="4104" width="7" style="3" customWidth="1"/>
    <col min="4105" max="4105" width="11.5703125" style="3" customWidth="1"/>
    <col min="4106" max="4106" width="13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5.140625" style="3" customWidth="1"/>
    <col min="4357" max="4357" width="6.5703125" style="3" customWidth="1"/>
    <col min="4358" max="4358" width="52.140625" style="3" customWidth="1"/>
    <col min="4359" max="4359" width="5.85546875" style="3" customWidth="1"/>
    <col min="4360" max="4360" width="7" style="3" customWidth="1"/>
    <col min="4361" max="4361" width="11.5703125" style="3" customWidth="1"/>
    <col min="4362" max="4362" width="13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5.140625" style="3" customWidth="1"/>
    <col min="4613" max="4613" width="6.5703125" style="3" customWidth="1"/>
    <col min="4614" max="4614" width="52.140625" style="3" customWidth="1"/>
    <col min="4615" max="4615" width="5.85546875" style="3" customWidth="1"/>
    <col min="4616" max="4616" width="7" style="3" customWidth="1"/>
    <col min="4617" max="4617" width="11.5703125" style="3" customWidth="1"/>
    <col min="4618" max="4618" width="13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5.140625" style="3" customWidth="1"/>
    <col min="4869" max="4869" width="6.5703125" style="3" customWidth="1"/>
    <col min="4870" max="4870" width="52.140625" style="3" customWidth="1"/>
    <col min="4871" max="4871" width="5.85546875" style="3" customWidth="1"/>
    <col min="4872" max="4872" width="7" style="3" customWidth="1"/>
    <col min="4873" max="4873" width="11.5703125" style="3" customWidth="1"/>
    <col min="4874" max="4874" width="13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5.140625" style="3" customWidth="1"/>
    <col min="5125" max="5125" width="6.5703125" style="3" customWidth="1"/>
    <col min="5126" max="5126" width="52.140625" style="3" customWidth="1"/>
    <col min="5127" max="5127" width="5.85546875" style="3" customWidth="1"/>
    <col min="5128" max="5128" width="7" style="3" customWidth="1"/>
    <col min="5129" max="5129" width="11.5703125" style="3" customWidth="1"/>
    <col min="5130" max="5130" width="13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5.140625" style="3" customWidth="1"/>
    <col min="5381" max="5381" width="6.5703125" style="3" customWidth="1"/>
    <col min="5382" max="5382" width="52.140625" style="3" customWidth="1"/>
    <col min="5383" max="5383" width="5.85546875" style="3" customWidth="1"/>
    <col min="5384" max="5384" width="7" style="3" customWidth="1"/>
    <col min="5385" max="5385" width="11.5703125" style="3" customWidth="1"/>
    <col min="5386" max="5386" width="13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5.140625" style="3" customWidth="1"/>
    <col min="5637" max="5637" width="6.5703125" style="3" customWidth="1"/>
    <col min="5638" max="5638" width="52.140625" style="3" customWidth="1"/>
    <col min="5639" max="5639" width="5.85546875" style="3" customWidth="1"/>
    <col min="5640" max="5640" width="7" style="3" customWidth="1"/>
    <col min="5641" max="5641" width="11.5703125" style="3" customWidth="1"/>
    <col min="5642" max="5642" width="13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5.140625" style="3" customWidth="1"/>
    <col min="5893" max="5893" width="6.5703125" style="3" customWidth="1"/>
    <col min="5894" max="5894" width="52.140625" style="3" customWidth="1"/>
    <col min="5895" max="5895" width="5.85546875" style="3" customWidth="1"/>
    <col min="5896" max="5896" width="7" style="3" customWidth="1"/>
    <col min="5897" max="5897" width="11.5703125" style="3" customWidth="1"/>
    <col min="5898" max="5898" width="13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5.140625" style="3" customWidth="1"/>
    <col min="6149" max="6149" width="6.5703125" style="3" customWidth="1"/>
    <col min="6150" max="6150" width="52.140625" style="3" customWidth="1"/>
    <col min="6151" max="6151" width="5.85546875" style="3" customWidth="1"/>
    <col min="6152" max="6152" width="7" style="3" customWidth="1"/>
    <col min="6153" max="6153" width="11.5703125" style="3" customWidth="1"/>
    <col min="6154" max="6154" width="13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5.140625" style="3" customWidth="1"/>
    <col min="6405" max="6405" width="6.5703125" style="3" customWidth="1"/>
    <col min="6406" max="6406" width="52.140625" style="3" customWidth="1"/>
    <col min="6407" max="6407" width="5.85546875" style="3" customWidth="1"/>
    <col min="6408" max="6408" width="7" style="3" customWidth="1"/>
    <col min="6409" max="6409" width="11.5703125" style="3" customWidth="1"/>
    <col min="6410" max="6410" width="13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5.140625" style="3" customWidth="1"/>
    <col min="6661" max="6661" width="6.5703125" style="3" customWidth="1"/>
    <col min="6662" max="6662" width="52.140625" style="3" customWidth="1"/>
    <col min="6663" max="6663" width="5.85546875" style="3" customWidth="1"/>
    <col min="6664" max="6664" width="7" style="3" customWidth="1"/>
    <col min="6665" max="6665" width="11.5703125" style="3" customWidth="1"/>
    <col min="6666" max="6666" width="13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5.140625" style="3" customWidth="1"/>
    <col min="6917" max="6917" width="6.5703125" style="3" customWidth="1"/>
    <col min="6918" max="6918" width="52.140625" style="3" customWidth="1"/>
    <col min="6919" max="6919" width="5.85546875" style="3" customWidth="1"/>
    <col min="6920" max="6920" width="7" style="3" customWidth="1"/>
    <col min="6921" max="6921" width="11.5703125" style="3" customWidth="1"/>
    <col min="6922" max="6922" width="13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5.140625" style="3" customWidth="1"/>
    <col min="7173" max="7173" width="6.5703125" style="3" customWidth="1"/>
    <col min="7174" max="7174" width="52.140625" style="3" customWidth="1"/>
    <col min="7175" max="7175" width="5.85546875" style="3" customWidth="1"/>
    <col min="7176" max="7176" width="7" style="3" customWidth="1"/>
    <col min="7177" max="7177" width="11.5703125" style="3" customWidth="1"/>
    <col min="7178" max="7178" width="13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5.140625" style="3" customWidth="1"/>
    <col min="7429" max="7429" width="6.5703125" style="3" customWidth="1"/>
    <col min="7430" max="7430" width="52.140625" style="3" customWidth="1"/>
    <col min="7431" max="7431" width="5.85546875" style="3" customWidth="1"/>
    <col min="7432" max="7432" width="7" style="3" customWidth="1"/>
    <col min="7433" max="7433" width="11.5703125" style="3" customWidth="1"/>
    <col min="7434" max="7434" width="13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5.140625" style="3" customWidth="1"/>
    <col min="7685" max="7685" width="6.5703125" style="3" customWidth="1"/>
    <col min="7686" max="7686" width="52.140625" style="3" customWidth="1"/>
    <col min="7687" max="7687" width="5.85546875" style="3" customWidth="1"/>
    <col min="7688" max="7688" width="7" style="3" customWidth="1"/>
    <col min="7689" max="7689" width="11.5703125" style="3" customWidth="1"/>
    <col min="7690" max="7690" width="13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5.140625" style="3" customWidth="1"/>
    <col min="7941" max="7941" width="6.5703125" style="3" customWidth="1"/>
    <col min="7942" max="7942" width="52.140625" style="3" customWidth="1"/>
    <col min="7943" max="7943" width="5.85546875" style="3" customWidth="1"/>
    <col min="7944" max="7944" width="7" style="3" customWidth="1"/>
    <col min="7945" max="7945" width="11.5703125" style="3" customWidth="1"/>
    <col min="7946" max="7946" width="13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5.140625" style="3" customWidth="1"/>
    <col min="8197" max="8197" width="6.5703125" style="3" customWidth="1"/>
    <col min="8198" max="8198" width="52.140625" style="3" customWidth="1"/>
    <col min="8199" max="8199" width="5.85546875" style="3" customWidth="1"/>
    <col min="8200" max="8200" width="7" style="3" customWidth="1"/>
    <col min="8201" max="8201" width="11.5703125" style="3" customWidth="1"/>
    <col min="8202" max="8202" width="13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5.140625" style="3" customWidth="1"/>
    <col min="8453" max="8453" width="6.5703125" style="3" customWidth="1"/>
    <col min="8454" max="8454" width="52.140625" style="3" customWidth="1"/>
    <col min="8455" max="8455" width="5.85546875" style="3" customWidth="1"/>
    <col min="8456" max="8456" width="7" style="3" customWidth="1"/>
    <col min="8457" max="8457" width="11.5703125" style="3" customWidth="1"/>
    <col min="8458" max="8458" width="13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5.140625" style="3" customWidth="1"/>
    <col min="8709" max="8709" width="6.5703125" style="3" customWidth="1"/>
    <col min="8710" max="8710" width="52.140625" style="3" customWidth="1"/>
    <col min="8711" max="8711" width="5.85546875" style="3" customWidth="1"/>
    <col min="8712" max="8712" width="7" style="3" customWidth="1"/>
    <col min="8713" max="8713" width="11.5703125" style="3" customWidth="1"/>
    <col min="8714" max="8714" width="13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5.140625" style="3" customWidth="1"/>
    <col min="8965" max="8965" width="6.5703125" style="3" customWidth="1"/>
    <col min="8966" max="8966" width="52.140625" style="3" customWidth="1"/>
    <col min="8967" max="8967" width="5.85546875" style="3" customWidth="1"/>
    <col min="8968" max="8968" width="7" style="3" customWidth="1"/>
    <col min="8969" max="8969" width="11.5703125" style="3" customWidth="1"/>
    <col min="8970" max="8970" width="13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5.140625" style="3" customWidth="1"/>
    <col min="9221" max="9221" width="6.5703125" style="3" customWidth="1"/>
    <col min="9222" max="9222" width="52.140625" style="3" customWidth="1"/>
    <col min="9223" max="9223" width="5.85546875" style="3" customWidth="1"/>
    <col min="9224" max="9224" width="7" style="3" customWidth="1"/>
    <col min="9225" max="9225" width="11.5703125" style="3" customWidth="1"/>
    <col min="9226" max="9226" width="13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5.140625" style="3" customWidth="1"/>
    <col min="9477" max="9477" width="6.5703125" style="3" customWidth="1"/>
    <col min="9478" max="9478" width="52.140625" style="3" customWidth="1"/>
    <col min="9479" max="9479" width="5.85546875" style="3" customWidth="1"/>
    <col min="9480" max="9480" width="7" style="3" customWidth="1"/>
    <col min="9481" max="9481" width="11.5703125" style="3" customWidth="1"/>
    <col min="9482" max="9482" width="13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5.140625" style="3" customWidth="1"/>
    <col min="9733" max="9733" width="6.5703125" style="3" customWidth="1"/>
    <col min="9734" max="9734" width="52.140625" style="3" customWidth="1"/>
    <col min="9735" max="9735" width="5.85546875" style="3" customWidth="1"/>
    <col min="9736" max="9736" width="7" style="3" customWidth="1"/>
    <col min="9737" max="9737" width="11.5703125" style="3" customWidth="1"/>
    <col min="9738" max="9738" width="13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5.140625" style="3" customWidth="1"/>
    <col min="9989" max="9989" width="6.5703125" style="3" customWidth="1"/>
    <col min="9990" max="9990" width="52.140625" style="3" customWidth="1"/>
    <col min="9991" max="9991" width="5.85546875" style="3" customWidth="1"/>
    <col min="9992" max="9992" width="7" style="3" customWidth="1"/>
    <col min="9993" max="9993" width="11.5703125" style="3" customWidth="1"/>
    <col min="9994" max="9994" width="13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5.140625" style="3" customWidth="1"/>
    <col min="10245" max="10245" width="6.5703125" style="3" customWidth="1"/>
    <col min="10246" max="10246" width="52.140625" style="3" customWidth="1"/>
    <col min="10247" max="10247" width="5.85546875" style="3" customWidth="1"/>
    <col min="10248" max="10248" width="7" style="3" customWidth="1"/>
    <col min="10249" max="10249" width="11.5703125" style="3" customWidth="1"/>
    <col min="10250" max="10250" width="13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5.140625" style="3" customWidth="1"/>
    <col min="10501" max="10501" width="6.5703125" style="3" customWidth="1"/>
    <col min="10502" max="10502" width="52.140625" style="3" customWidth="1"/>
    <col min="10503" max="10503" width="5.85546875" style="3" customWidth="1"/>
    <col min="10504" max="10504" width="7" style="3" customWidth="1"/>
    <col min="10505" max="10505" width="11.5703125" style="3" customWidth="1"/>
    <col min="10506" max="10506" width="13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5.140625" style="3" customWidth="1"/>
    <col min="10757" max="10757" width="6.5703125" style="3" customWidth="1"/>
    <col min="10758" max="10758" width="52.140625" style="3" customWidth="1"/>
    <col min="10759" max="10759" width="5.85546875" style="3" customWidth="1"/>
    <col min="10760" max="10760" width="7" style="3" customWidth="1"/>
    <col min="10761" max="10761" width="11.5703125" style="3" customWidth="1"/>
    <col min="10762" max="10762" width="13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5.140625" style="3" customWidth="1"/>
    <col min="11013" max="11013" width="6.5703125" style="3" customWidth="1"/>
    <col min="11014" max="11014" width="52.140625" style="3" customWidth="1"/>
    <col min="11015" max="11015" width="5.85546875" style="3" customWidth="1"/>
    <col min="11016" max="11016" width="7" style="3" customWidth="1"/>
    <col min="11017" max="11017" width="11.5703125" style="3" customWidth="1"/>
    <col min="11018" max="11018" width="13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5.140625" style="3" customWidth="1"/>
    <col min="11269" max="11269" width="6.5703125" style="3" customWidth="1"/>
    <col min="11270" max="11270" width="52.140625" style="3" customWidth="1"/>
    <col min="11271" max="11271" width="5.85546875" style="3" customWidth="1"/>
    <col min="11272" max="11272" width="7" style="3" customWidth="1"/>
    <col min="11273" max="11273" width="11.5703125" style="3" customWidth="1"/>
    <col min="11274" max="11274" width="13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5.140625" style="3" customWidth="1"/>
    <col min="11525" max="11525" width="6.5703125" style="3" customWidth="1"/>
    <col min="11526" max="11526" width="52.140625" style="3" customWidth="1"/>
    <col min="11527" max="11527" width="5.85546875" style="3" customWidth="1"/>
    <col min="11528" max="11528" width="7" style="3" customWidth="1"/>
    <col min="11529" max="11529" width="11.5703125" style="3" customWidth="1"/>
    <col min="11530" max="11530" width="13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5.140625" style="3" customWidth="1"/>
    <col min="11781" max="11781" width="6.5703125" style="3" customWidth="1"/>
    <col min="11782" max="11782" width="52.140625" style="3" customWidth="1"/>
    <col min="11783" max="11783" width="5.85546875" style="3" customWidth="1"/>
    <col min="11784" max="11784" width="7" style="3" customWidth="1"/>
    <col min="11785" max="11785" width="11.5703125" style="3" customWidth="1"/>
    <col min="11786" max="11786" width="13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5.140625" style="3" customWidth="1"/>
    <col min="12037" max="12037" width="6.5703125" style="3" customWidth="1"/>
    <col min="12038" max="12038" width="52.140625" style="3" customWidth="1"/>
    <col min="12039" max="12039" width="5.85546875" style="3" customWidth="1"/>
    <col min="12040" max="12040" width="7" style="3" customWidth="1"/>
    <col min="12041" max="12041" width="11.5703125" style="3" customWidth="1"/>
    <col min="12042" max="12042" width="13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5.140625" style="3" customWidth="1"/>
    <col min="12293" max="12293" width="6.5703125" style="3" customWidth="1"/>
    <col min="12294" max="12294" width="52.140625" style="3" customWidth="1"/>
    <col min="12295" max="12295" width="5.85546875" style="3" customWidth="1"/>
    <col min="12296" max="12296" width="7" style="3" customWidth="1"/>
    <col min="12297" max="12297" width="11.5703125" style="3" customWidth="1"/>
    <col min="12298" max="12298" width="13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5.140625" style="3" customWidth="1"/>
    <col min="12549" max="12549" width="6.5703125" style="3" customWidth="1"/>
    <col min="12550" max="12550" width="52.140625" style="3" customWidth="1"/>
    <col min="12551" max="12551" width="5.85546875" style="3" customWidth="1"/>
    <col min="12552" max="12552" width="7" style="3" customWidth="1"/>
    <col min="12553" max="12553" width="11.5703125" style="3" customWidth="1"/>
    <col min="12554" max="12554" width="13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5.140625" style="3" customWidth="1"/>
    <col min="12805" max="12805" width="6.5703125" style="3" customWidth="1"/>
    <col min="12806" max="12806" width="52.140625" style="3" customWidth="1"/>
    <col min="12807" max="12807" width="5.85546875" style="3" customWidth="1"/>
    <col min="12808" max="12808" width="7" style="3" customWidth="1"/>
    <col min="12809" max="12809" width="11.5703125" style="3" customWidth="1"/>
    <col min="12810" max="12810" width="13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5.140625" style="3" customWidth="1"/>
    <col min="13061" max="13061" width="6.5703125" style="3" customWidth="1"/>
    <col min="13062" max="13062" width="52.140625" style="3" customWidth="1"/>
    <col min="13063" max="13063" width="5.85546875" style="3" customWidth="1"/>
    <col min="13064" max="13064" width="7" style="3" customWidth="1"/>
    <col min="13065" max="13065" width="11.5703125" style="3" customWidth="1"/>
    <col min="13066" max="13066" width="13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5.140625" style="3" customWidth="1"/>
    <col min="13317" max="13317" width="6.5703125" style="3" customWidth="1"/>
    <col min="13318" max="13318" width="52.140625" style="3" customWidth="1"/>
    <col min="13319" max="13319" width="5.85546875" style="3" customWidth="1"/>
    <col min="13320" max="13320" width="7" style="3" customWidth="1"/>
    <col min="13321" max="13321" width="11.5703125" style="3" customWidth="1"/>
    <col min="13322" max="13322" width="13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5.140625" style="3" customWidth="1"/>
    <col min="13573" max="13573" width="6.5703125" style="3" customWidth="1"/>
    <col min="13574" max="13574" width="52.140625" style="3" customWidth="1"/>
    <col min="13575" max="13575" width="5.85546875" style="3" customWidth="1"/>
    <col min="13576" max="13576" width="7" style="3" customWidth="1"/>
    <col min="13577" max="13577" width="11.5703125" style="3" customWidth="1"/>
    <col min="13578" max="13578" width="13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5.140625" style="3" customWidth="1"/>
    <col min="13829" max="13829" width="6.5703125" style="3" customWidth="1"/>
    <col min="13830" max="13830" width="52.140625" style="3" customWidth="1"/>
    <col min="13831" max="13831" width="5.85546875" style="3" customWidth="1"/>
    <col min="13832" max="13832" width="7" style="3" customWidth="1"/>
    <col min="13833" max="13833" width="11.5703125" style="3" customWidth="1"/>
    <col min="13834" max="13834" width="13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5.140625" style="3" customWidth="1"/>
    <col min="14085" max="14085" width="6.5703125" style="3" customWidth="1"/>
    <col min="14086" max="14086" width="52.140625" style="3" customWidth="1"/>
    <col min="14087" max="14087" width="5.85546875" style="3" customWidth="1"/>
    <col min="14088" max="14088" width="7" style="3" customWidth="1"/>
    <col min="14089" max="14089" width="11.5703125" style="3" customWidth="1"/>
    <col min="14090" max="14090" width="13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5.140625" style="3" customWidth="1"/>
    <col min="14341" max="14341" width="6.5703125" style="3" customWidth="1"/>
    <col min="14342" max="14342" width="52.140625" style="3" customWidth="1"/>
    <col min="14343" max="14343" width="5.85546875" style="3" customWidth="1"/>
    <col min="14344" max="14344" width="7" style="3" customWidth="1"/>
    <col min="14345" max="14345" width="11.5703125" style="3" customWidth="1"/>
    <col min="14346" max="14346" width="13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5.140625" style="3" customWidth="1"/>
    <col min="14597" max="14597" width="6.5703125" style="3" customWidth="1"/>
    <col min="14598" max="14598" width="52.140625" style="3" customWidth="1"/>
    <col min="14599" max="14599" width="5.85546875" style="3" customWidth="1"/>
    <col min="14600" max="14600" width="7" style="3" customWidth="1"/>
    <col min="14601" max="14601" width="11.5703125" style="3" customWidth="1"/>
    <col min="14602" max="14602" width="13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5.140625" style="3" customWidth="1"/>
    <col min="14853" max="14853" width="6.5703125" style="3" customWidth="1"/>
    <col min="14854" max="14854" width="52.140625" style="3" customWidth="1"/>
    <col min="14855" max="14855" width="5.85546875" style="3" customWidth="1"/>
    <col min="14856" max="14856" width="7" style="3" customWidth="1"/>
    <col min="14857" max="14857" width="11.5703125" style="3" customWidth="1"/>
    <col min="14858" max="14858" width="13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5.140625" style="3" customWidth="1"/>
    <col min="15109" max="15109" width="6.5703125" style="3" customWidth="1"/>
    <col min="15110" max="15110" width="52.140625" style="3" customWidth="1"/>
    <col min="15111" max="15111" width="5.85546875" style="3" customWidth="1"/>
    <col min="15112" max="15112" width="7" style="3" customWidth="1"/>
    <col min="15113" max="15113" width="11.5703125" style="3" customWidth="1"/>
    <col min="15114" max="15114" width="13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5.140625" style="3" customWidth="1"/>
    <col min="15365" max="15365" width="6.5703125" style="3" customWidth="1"/>
    <col min="15366" max="15366" width="52.140625" style="3" customWidth="1"/>
    <col min="15367" max="15367" width="5.85546875" style="3" customWidth="1"/>
    <col min="15368" max="15368" width="7" style="3" customWidth="1"/>
    <col min="15369" max="15369" width="11.5703125" style="3" customWidth="1"/>
    <col min="15370" max="15370" width="13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5.140625" style="3" customWidth="1"/>
    <col min="15621" max="15621" width="6.5703125" style="3" customWidth="1"/>
    <col min="15622" max="15622" width="52.140625" style="3" customWidth="1"/>
    <col min="15623" max="15623" width="5.85546875" style="3" customWidth="1"/>
    <col min="15624" max="15624" width="7" style="3" customWidth="1"/>
    <col min="15625" max="15625" width="11.5703125" style="3" customWidth="1"/>
    <col min="15626" max="15626" width="13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5.140625" style="3" customWidth="1"/>
    <col min="15877" max="15877" width="6.5703125" style="3" customWidth="1"/>
    <col min="15878" max="15878" width="52.140625" style="3" customWidth="1"/>
    <col min="15879" max="15879" width="5.85546875" style="3" customWidth="1"/>
    <col min="15880" max="15880" width="7" style="3" customWidth="1"/>
    <col min="15881" max="15881" width="11.5703125" style="3" customWidth="1"/>
    <col min="15882" max="15882" width="13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5.140625" style="3" customWidth="1"/>
    <col min="16133" max="16133" width="6.5703125" style="3" customWidth="1"/>
    <col min="16134" max="16134" width="52.140625" style="3" customWidth="1"/>
    <col min="16135" max="16135" width="5.85546875" style="3" customWidth="1"/>
    <col min="16136" max="16136" width="7" style="3" customWidth="1"/>
    <col min="16137" max="16137" width="11.5703125" style="3" customWidth="1"/>
    <col min="16138" max="16138" width="13.7109375" style="3" customWidth="1"/>
    <col min="16139" max="16384" width="9.140625" style="3"/>
  </cols>
  <sheetData>
    <row r="1" spans="1:16" s="1" customFormat="1" ht="15" customHeight="1" x14ac:dyDescent="0.2">
      <c r="B1" s="18"/>
      <c r="C1" s="18"/>
      <c r="D1" s="2"/>
      <c r="E1" s="2"/>
      <c r="F1" s="2"/>
      <c r="G1" s="5"/>
      <c r="H1" s="5"/>
      <c r="I1" s="5"/>
      <c r="J1" s="5"/>
      <c r="K1" s="25"/>
    </row>
    <row r="2" spans="1:16" ht="15.75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6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6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6" ht="23.25" customHeight="1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6" s="9" customFormat="1" ht="40.5" customHeight="1" x14ac:dyDescent="0.25">
      <c r="A6" s="30"/>
      <c r="B6" s="97" t="s">
        <v>58</v>
      </c>
      <c r="C6" s="97"/>
      <c r="D6" s="97"/>
      <c r="E6" s="97"/>
      <c r="F6" s="97"/>
      <c r="G6" s="97"/>
      <c r="H6" s="97"/>
      <c r="I6" s="97"/>
      <c r="J6" s="97"/>
      <c r="K6" s="20"/>
    </row>
    <row r="7" spans="1:16" ht="12.7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6" s="30" customFormat="1" ht="15" customHeight="1" x14ac:dyDescent="0.25">
      <c r="B8" s="99" t="s">
        <v>74</v>
      </c>
      <c r="C8" s="99"/>
      <c r="D8" s="99"/>
      <c r="E8" s="99"/>
      <c r="F8" s="99"/>
      <c r="G8" s="99"/>
      <c r="H8" s="99"/>
      <c r="I8" s="99"/>
      <c r="J8" s="99"/>
      <c r="K8" s="25"/>
    </row>
    <row r="9" spans="1:16" ht="42" customHeight="1" x14ac:dyDescent="0.2">
      <c r="A9" s="2"/>
      <c r="B9" s="100" t="s">
        <v>2</v>
      </c>
      <c r="C9" s="102" t="s">
        <v>3</v>
      </c>
      <c r="D9" s="103"/>
      <c r="E9" s="103"/>
      <c r="F9" s="104"/>
      <c r="G9" s="108" t="s">
        <v>4</v>
      </c>
      <c r="H9" s="109"/>
      <c r="I9" s="100" t="s">
        <v>5</v>
      </c>
      <c r="J9" s="110" t="s">
        <v>17</v>
      </c>
    </row>
    <row r="10" spans="1:16" x14ac:dyDescent="0.2">
      <c r="A10" s="2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11"/>
    </row>
    <row r="11" spans="1:16" s="9" customFormat="1" ht="27" customHeight="1" x14ac:dyDescent="0.25">
      <c r="A11" s="30"/>
      <c r="B11" s="12">
        <v>1</v>
      </c>
      <c r="C11" s="91" t="s">
        <v>50</v>
      </c>
      <c r="D11" s="92"/>
      <c r="E11" s="92"/>
      <c r="F11" s="93"/>
      <c r="G11" s="19" t="s">
        <v>24</v>
      </c>
      <c r="H11" s="19">
        <v>28</v>
      </c>
      <c r="I11" s="12">
        <v>2023</v>
      </c>
      <c r="J11" s="72">
        <v>42</v>
      </c>
      <c r="K11" s="20"/>
      <c r="P11" s="31"/>
    </row>
    <row r="12" spans="1:16" s="9" customFormat="1" ht="26.25" customHeight="1" x14ac:dyDescent="0.25">
      <c r="A12" s="30"/>
      <c r="B12" s="12">
        <v>2</v>
      </c>
      <c r="C12" s="91" t="s">
        <v>102</v>
      </c>
      <c r="D12" s="92"/>
      <c r="E12" s="92"/>
      <c r="F12" s="93"/>
      <c r="G12" s="19" t="s">
        <v>25</v>
      </c>
      <c r="H12" s="19">
        <v>1500</v>
      </c>
      <c r="I12" s="12">
        <v>2023</v>
      </c>
      <c r="J12" s="72">
        <v>47.6</v>
      </c>
      <c r="K12" s="20"/>
      <c r="P12" s="31"/>
    </row>
    <row r="13" spans="1:16" s="9" customFormat="1" ht="16.5" customHeight="1" x14ac:dyDescent="0.25">
      <c r="A13" s="30"/>
      <c r="B13" s="19">
        <v>3</v>
      </c>
      <c r="C13" s="91" t="s">
        <v>150</v>
      </c>
      <c r="D13" s="92"/>
      <c r="E13" s="92"/>
      <c r="F13" s="93"/>
      <c r="G13" s="19" t="s">
        <v>25</v>
      </c>
      <c r="H13" s="19">
        <v>32</v>
      </c>
      <c r="I13" s="12">
        <v>2023</v>
      </c>
      <c r="J13" s="72">
        <v>275</v>
      </c>
      <c r="K13" s="20"/>
      <c r="P13" s="31"/>
    </row>
    <row r="14" spans="1:16" s="9" customFormat="1" ht="15" customHeight="1" x14ac:dyDescent="0.25">
      <c r="A14" s="30"/>
      <c r="B14" s="12">
        <v>4</v>
      </c>
      <c r="C14" s="91" t="s">
        <v>103</v>
      </c>
      <c r="D14" s="92"/>
      <c r="E14" s="92"/>
      <c r="F14" s="93"/>
      <c r="G14" s="19" t="s">
        <v>25</v>
      </c>
      <c r="H14" s="19">
        <v>10</v>
      </c>
      <c r="I14" s="12">
        <v>2023</v>
      </c>
      <c r="J14" s="72">
        <v>55</v>
      </c>
      <c r="K14" s="20"/>
    </row>
    <row r="15" spans="1:16" s="9" customFormat="1" x14ac:dyDescent="0.25">
      <c r="A15" s="30"/>
      <c r="B15" s="118" t="s">
        <v>23</v>
      </c>
      <c r="C15" s="118"/>
      <c r="D15" s="118"/>
      <c r="E15" s="118"/>
      <c r="F15" s="118"/>
      <c r="G15" s="118"/>
      <c r="H15" s="118"/>
      <c r="I15" s="118"/>
      <c r="J15" s="118"/>
      <c r="K15" s="20"/>
    </row>
    <row r="16" spans="1:16" ht="18" customHeight="1" x14ac:dyDescent="0.2">
      <c r="A16" s="2"/>
      <c r="B16" s="119" t="s">
        <v>11</v>
      </c>
      <c r="C16" s="120"/>
      <c r="D16" s="121"/>
      <c r="E16" s="122" t="s">
        <v>12</v>
      </c>
      <c r="F16" s="123"/>
      <c r="G16" s="123"/>
      <c r="H16" s="123"/>
      <c r="I16" s="123"/>
      <c r="J16" s="124"/>
      <c r="K16" s="3"/>
    </row>
    <row r="17" spans="1:11" ht="15.75" customHeight="1" x14ac:dyDescent="0.2">
      <c r="A17" s="2"/>
      <c r="B17" s="105"/>
      <c r="C17" s="106"/>
      <c r="D17" s="107"/>
      <c r="E17" s="125" t="s">
        <v>13</v>
      </c>
      <c r="F17" s="125"/>
      <c r="G17" s="126" t="s">
        <v>14</v>
      </c>
      <c r="H17" s="126"/>
      <c r="I17" s="126"/>
      <c r="J17" s="127"/>
      <c r="K17" s="3"/>
    </row>
    <row r="18" spans="1:11" x14ac:dyDescent="0.2">
      <c r="A18" s="2"/>
      <c r="B18" s="112">
        <f>E18</f>
        <v>419.6</v>
      </c>
      <c r="C18" s="113"/>
      <c r="D18" s="114"/>
      <c r="E18" s="115">
        <f>SUM(J11:J14)</f>
        <v>419.6</v>
      </c>
      <c r="F18" s="115"/>
      <c r="G18" s="116"/>
      <c r="H18" s="116"/>
      <c r="I18" s="116"/>
      <c r="J18" s="117"/>
      <c r="K18" s="3"/>
    </row>
  </sheetData>
  <mergeCells count="23">
    <mergeCell ref="B18:D18"/>
    <mergeCell ref="E18:F18"/>
    <mergeCell ref="G18:J18"/>
    <mergeCell ref="C12:F12"/>
    <mergeCell ref="C13:F13"/>
    <mergeCell ref="C14:F14"/>
    <mergeCell ref="B15:J15"/>
    <mergeCell ref="B16:D17"/>
    <mergeCell ref="E16:J16"/>
    <mergeCell ref="E17:F17"/>
    <mergeCell ref="G17:J17"/>
    <mergeCell ref="C11:F11"/>
    <mergeCell ref="B2:J2"/>
    <mergeCell ref="C3:I3"/>
    <mergeCell ref="B5:J5"/>
    <mergeCell ref="B6:J6"/>
    <mergeCell ref="C7:I7"/>
    <mergeCell ref="B8:J8"/>
    <mergeCell ref="B9:B10"/>
    <mergeCell ref="C9:F10"/>
    <mergeCell ref="G9:H9"/>
    <mergeCell ref="I9:I10"/>
    <mergeCell ref="J9:J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1" sqref="J11:J18"/>
    </sheetView>
  </sheetViews>
  <sheetFormatPr defaultRowHeight="12.75" x14ac:dyDescent="0.2"/>
  <cols>
    <col min="1" max="1" width="2.140625" style="3" customWidth="1"/>
    <col min="2" max="2" width="3.42578125" style="3" customWidth="1"/>
    <col min="3" max="3" width="19.42578125" style="3" customWidth="1"/>
    <col min="4" max="4" width="17.28515625" style="3" customWidth="1"/>
    <col min="5" max="5" width="7.5703125" style="3" customWidth="1"/>
    <col min="6" max="6" width="35.7109375" style="3" customWidth="1"/>
    <col min="7" max="7" width="5.85546875" style="3" customWidth="1"/>
    <col min="8" max="8" width="7.5703125" style="3" customWidth="1"/>
    <col min="9" max="9" width="13.7109375" style="3" customWidth="1"/>
    <col min="10" max="10" width="13.85546875" style="3" customWidth="1"/>
    <col min="11" max="255" width="9.140625" style="3"/>
    <col min="256" max="256" width="2.140625" style="3" customWidth="1"/>
    <col min="257" max="257" width="3.42578125" style="3" customWidth="1"/>
    <col min="258" max="258" width="19.42578125" style="3" customWidth="1"/>
    <col min="259" max="259" width="17.28515625" style="3" customWidth="1"/>
    <col min="260" max="260" width="7.5703125" style="3" customWidth="1"/>
    <col min="261" max="261" width="46.5703125" style="3" customWidth="1"/>
    <col min="262" max="262" width="5.85546875" style="3" customWidth="1"/>
    <col min="263" max="263" width="7.5703125" style="3" customWidth="1"/>
    <col min="264" max="264" width="13.7109375" style="3" customWidth="1"/>
    <col min="265" max="265" width="13.85546875" style="3" customWidth="1"/>
    <col min="266" max="511" width="9.140625" style="3"/>
    <col min="512" max="512" width="2.140625" style="3" customWidth="1"/>
    <col min="513" max="513" width="3.42578125" style="3" customWidth="1"/>
    <col min="514" max="514" width="19.42578125" style="3" customWidth="1"/>
    <col min="515" max="515" width="17.28515625" style="3" customWidth="1"/>
    <col min="516" max="516" width="7.5703125" style="3" customWidth="1"/>
    <col min="517" max="517" width="46.5703125" style="3" customWidth="1"/>
    <col min="518" max="518" width="5.85546875" style="3" customWidth="1"/>
    <col min="519" max="519" width="7.5703125" style="3" customWidth="1"/>
    <col min="520" max="520" width="13.7109375" style="3" customWidth="1"/>
    <col min="521" max="521" width="13.85546875" style="3" customWidth="1"/>
    <col min="522" max="767" width="9.140625" style="3"/>
    <col min="768" max="768" width="2.140625" style="3" customWidth="1"/>
    <col min="769" max="769" width="3.42578125" style="3" customWidth="1"/>
    <col min="770" max="770" width="19.42578125" style="3" customWidth="1"/>
    <col min="771" max="771" width="17.28515625" style="3" customWidth="1"/>
    <col min="772" max="772" width="7.5703125" style="3" customWidth="1"/>
    <col min="773" max="773" width="46.5703125" style="3" customWidth="1"/>
    <col min="774" max="774" width="5.85546875" style="3" customWidth="1"/>
    <col min="775" max="775" width="7.5703125" style="3" customWidth="1"/>
    <col min="776" max="776" width="13.7109375" style="3" customWidth="1"/>
    <col min="777" max="777" width="13.85546875" style="3" customWidth="1"/>
    <col min="778" max="1023" width="9.140625" style="3"/>
    <col min="1024" max="1024" width="2.140625" style="3" customWidth="1"/>
    <col min="1025" max="1025" width="3.42578125" style="3" customWidth="1"/>
    <col min="1026" max="1026" width="19.42578125" style="3" customWidth="1"/>
    <col min="1027" max="1027" width="17.28515625" style="3" customWidth="1"/>
    <col min="1028" max="1028" width="7.5703125" style="3" customWidth="1"/>
    <col min="1029" max="1029" width="46.5703125" style="3" customWidth="1"/>
    <col min="1030" max="1030" width="5.85546875" style="3" customWidth="1"/>
    <col min="1031" max="1031" width="7.5703125" style="3" customWidth="1"/>
    <col min="1032" max="1032" width="13.7109375" style="3" customWidth="1"/>
    <col min="1033" max="1033" width="13.85546875" style="3" customWidth="1"/>
    <col min="1034" max="1279" width="9.140625" style="3"/>
    <col min="1280" max="1280" width="2.140625" style="3" customWidth="1"/>
    <col min="1281" max="1281" width="3.42578125" style="3" customWidth="1"/>
    <col min="1282" max="1282" width="19.42578125" style="3" customWidth="1"/>
    <col min="1283" max="1283" width="17.28515625" style="3" customWidth="1"/>
    <col min="1284" max="1284" width="7.5703125" style="3" customWidth="1"/>
    <col min="1285" max="1285" width="46.5703125" style="3" customWidth="1"/>
    <col min="1286" max="1286" width="5.85546875" style="3" customWidth="1"/>
    <col min="1287" max="1287" width="7.5703125" style="3" customWidth="1"/>
    <col min="1288" max="1288" width="13.7109375" style="3" customWidth="1"/>
    <col min="1289" max="1289" width="13.85546875" style="3" customWidth="1"/>
    <col min="1290" max="1535" width="9.140625" style="3"/>
    <col min="1536" max="1536" width="2.140625" style="3" customWidth="1"/>
    <col min="1537" max="1537" width="3.42578125" style="3" customWidth="1"/>
    <col min="1538" max="1538" width="19.42578125" style="3" customWidth="1"/>
    <col min="1539" max="1539" width="17.28515625" style="3" customWidth="1"/>
    <col min="1540" max="1540" width="7.5703125" style="3" customWidth="1"/>
    <col min="1541" max="1541" width="46.5703125" style="3" customWidth="1"/>
    <col min="1542" max="1542" width="5.85546875" style="3" customWidth="1"/>
    <col min="1543" max="1543" width="7.5703125" style="3" customWidth="1"/>
    <col min="1544" max="1544" width="13.7109375" style="3" customWidth="1"/>
    <col min="1545" max="1545" width="13.85546875" style="3" customWidth="1"/>
    <col min="1546" max="1791" width="9.140625" style="3"/>
    <col min="1792" max="1792" width="2.140625" style="3" customWidth="1"/>
    <col min="1793" max="1793" width="3.42578125" style="3" customWidth="1"/>
    <col min="1794" max="1794" width="19.42578125" style="3" customWidth="1"/>
    <col min="1795" max="1795" width="17.28515625" style="3" customWidth="1"/>
    <col min="1796" max="1796" width="7.5703125" style="3" customWidth="1"/>
    <col min="1797" max="1797" width="46.5703125" style="3" customWidth="1"/>
    <col min="1798" max="1798" width="5.85546875" style="3" customWidth="1"/>
    <col min="1799" max="1799" width="7.5703125" style="3" customWidth="1"/>
    <col min="1800" max="1800" width="13.7109375" style="3" customWidth="1"/>
    <col min="1801" max="1801" width="13.85546875" style="3" customWidth="1"/>
    <col min="1802" max="2047" width="9.140625" style="3"/>
    <col min="2048" max="2048" width="2.140625" style="3" customWidth="1"/>
    <col min="2049" max="2049" width="3.42578125" style="3" customWidth="1"/>
    <col min="2050" max="2050" width="19.42578125" style="3" customWidth="1"/>
    <col min="2051" max="2051" width="17.28515625" style="3" customWidth="1"/>
    <col min="2052" max="2052" width="7.5703125" style="3" customWidth="1"/>
    <col min="2053" max="2053" width="46.5703125" style="3" customWidth="1"/>
    <col min="2054" max="2054" width="5.85546875" style="3" customWidth="1"/>
    <col min="2055" max="2055" width="7.5703125" style="3" customWidth="1"/>
    <col min="2056" max="2056" width="13.7109375" style="3" customWidth="1"/>
    <col min="2057" max="2057" width="13.85546875" style="3" customWidth="1"/>
    <col min="2058" max="2303" width="9.140625" style="3"/>
    <col min="2304" max="2304" width="2.140625" style="3" customWidth="1"/>
    <col min="2305" max="2305" width="3.42578125" style="3" customWidth="1"/>
    <col min="2306" max="2306" width="19.42578125" style="3" customWidth="1"/>
    <col min="2307" max="2307" width="17.28515625" style="3" customWidth="1"/>
    <col min="2308" max="2308" width="7.5703125" style="3" customWidth="1"/>
    <col min="2309" max="2309" width="46.5703125" style="3" customWidth="1"/>
    <col min="2310" max="2310" width="5.85546875" style="3" customWidth="1"/>
    <col min="2311" max="2311" width="7.5703125" style="3" customWidth="1"/>
    <col min="2312" max="2312" width="13.7109375" style="3" customWidth="1"/>
    <col min="2313" max="2313" width="13.85546875" style="3" customWidth="1"/>
    <col min="2314" max="2559" width="9.140625" style="3"/>
    <col min="2560" max="2560" width="2.140625" style="3" customWidth="1"/>
    <col min="2561" max="2561" width="3.42578125" style="3" customWidth="1"/>
    <col min="2562" max="2562" width="19.42578125" style="3" customWidth="1"/>
    <col min="2563" max="2563" width="17.28515625" style="3" customWidth="1"/>
    <col min="2564" max="2564" width="7.5703125" style="3" customWidth="1"/>
    <col min="2565" max="2565" width="46.5703125" style="3" customWidth="1"/>
    <col min="2566" max="2566" width="5.85546875" style="3" customWidth="1"/>
    <col min="2567" max="2567" width="7.5703125" style="3" customWidth="1"/>
    <col min="2568" max="2568" width="13.7109375" style="3" customWidth="1"/>
    <col min="2569" max="2569" width="13.85546875" style="3" customWidth="1"/>
    <col min="2570" max="2815" width="9.140625" style="3"/>
    <col min="2816" max="2816" width="2.140625" style="3" customWidth="1"/>
    <col min="2817" max="2817" width="3.42578125" style="3" customWidth="1"/>
    <col min="2818" max="2818" width="19.42578125" style="3" customWidth="1"/>
    <col min="2819" max="2819" width="17.28515625" style="3" customWidth="1"/>
    <col min="2820" max="2820" width="7.5703125" style="3" customWidth="1"/>
    <col min="2821" max="2821" width="46.5703125" style="3" customWidth="1"/>
    <col min="2822" max="2822" width="5.85546875" style="3" customWidth="1"/>
    <col min="2823" max="2823" width="7.5703125" style="3" customWidth="1"/>
    <col min="2824" max="2824" width="13.7109375" style="3" customWidth="1"/>
    <col min="2825" max="2825" width="13.85546875" style="3" customWidth="1"/>
    <col min="2826" max="3071" width="9.140625" style="3"/>
    <col min="3072" max="3072" width="2.140625" style="3" customWidth="1"/>
    <col min="3073" max="3073" width="3.42578125" style="3" customWidth="1"/>
    <col min="3074" max="3074" width="19.42578125" style="3" customWidth="1"/>
    <col min="3075" max="3075" width="17.28515625" style="3" customWidth="1"/>
    <col min="3076" max="3076" width="7.5703125" style="3" customWidth="1"/>
    <col min="3077" max="3077" width="46.5703125" style="3" customWidth="1"/>
    <col min="3078" max="3078" width="5.85546875" style="3" customWidth="1"/>
    <col min="3079" max="3079" width="7.5703125" style="3" customWidth="1"/>
    <col min="3080" max="3080" width="13.7109375" style="3" customWidth="1"/>
    <col min="3081" max="3081" width="13.85546875" style="3" customWidth="1"/>
    <col min="3082" max="3327" width="9.140625" style="3"/>
    <col min="3328" max="3328" width="2.140625" style="3" customWidth="1"/>
    <col min="3329" max="3329" width="3.42578125" style="3" customWidth="1"/>
    <col min="3330" max="3330" width="19.42578125" style="3" customWidth="1"/>
    <col min="3331" max="3331" width="17.28515625" style="3" customWidth="1"/>
    <col min="3332" max="3332" width="7.5703125" style="3" customWidth="1"/>
    <col min="3333" max="3333" width="46.5703125" style="3" customWidth="1"/>
    <col min="3334" max="3334" width="5.85546875" style="3" customWidth="1"/>
    <col min="3335" max="3335" width="7.5703125" style="3" customWidth="1"/>
    <col min="3336" max="3336" width="13.7109375" style="3" customWidth="1"/>
    <col min="3337" max="3337" width="13.85546875" style="3" customWidth="1"/>
    <col min="3338" max="3583" width="9.140625" style="3"/>
    <col min="3584" max="3584" width="2.140625" style="3" customWidth="1"/>
    <col min="3585" max="3585" width="3.42578125" style="3" customWidth="1"/>
    <col min="3586" max="3586" width="19.42578125" style="3" customWidth="1"/>
    <col min="3587" max="3587" width="17.28515625" style="3" customWidth="1"/>
    <col min="3588" max="3588" width="7.5703125" style="3" customWidth="1"/>
    <col min="3589" max="3589" width="46.5703125" style="3" customWidth="1"/>
    <col min="3590" max="3590" width="5.85546875" style="3" customWidth="1"/>
    <col min="3591" max="3591" width="7.5703125" style="3" customWidth="1"/>
    <col min="3592" max="3592" width="13.7109375" style="3" customWidth="1"/>
    <col min="3593" max="3593" width="13.85546875" style="3" customWidth="1"/>
    <col min="3594" max="3839" width="9.140625" style="3"/>
    <col min="3840" max="3840" width="2.140625" style="3" customWidth="1"/>
    <col min="3841" max="3841" width="3.42578125" style="3" customWidth="1"/>
    <col min="3842" max="3842" width="19.42578125" style="3" customWidth="1"/>
    <col min="3843" max="3843" width="17.28515625" style="3" customWidth="1"/>
    <col min="3844" max="3844" width="7.5703125" style="3" customWidth="1"/>
    <col min="3845" max="3845" width="46.5703125" style="3" customWidth="1"/>
    <col min="3846" max="3846" width="5.85546875" style="3" customWidth="1"/>
    <col min="3847" max="3847" width="7.5703125" style="3" customWidth="1"/>
    <col min="3848" max="3848" width="13.7109375" style="3" customWidth="1"/>
    <col min="3849" max="3849" width="13.85546875" style="3" customWidth="1"/>
    <col min="3850" max="4095" width="9.140625" style="3"/>
    <col min="4096" max="4096" width="2.140625" style="3" customWidth="1"/>
    <col min="4097" max="4097" width="3.42578125" style="3" customWidth="1"/>
    <col min="4098" max="4098" width="19.42578125" style="3" customWidth="1"/>
    <col min="4099" max="4099" width="17.28515625" style="3" customWidth="1"/>
    <col min="4100" max="4100" width="7.5703125" style="3" customWidth="1"/>
    <col min="4101" max="4101" width="46.5703125" style="3" customWidth="1"/>
    <col min="4102" max="4102" width="5.85546875" style="3" customWidth="1"/>
    <col min="4103" max="4103" width="7.5703125" style="3" customWidth="1"/>
    <col min="4104" max="4104" width="13.7109375" style="3" customWidth="1"/>
    <col min="4105" max="4105" width="13.85546875" style="3" customWidth="1"/>
    <col min="4106" max="4351" width="9.140625" style="3"/>
    <col min="4352" max="4352" width="2.140625" style="3" customWidth="1"/>
    <col min="4353" max="4353" width="3.42578125" style="3" customWidth="1"/>
    <col min="4354" max="4354" width="19.42578125" style="3" customWidth="1"/>
    <col min="4355" max="4355" width="17.28515625" style="3" customWidth="1"/>
    <col min="4356" max="4356" width="7.5703125" style="3" customWidth="1"/>
    <col min="4357" max="4357" width="46.5703125" style="3" customWidth="1"/>
    <col min="4358" max="4358" width="5.85546875" style="3" customWidth="1"/>
    <col min="4359" max="4359" width="7.5703125" style="3" customWidth="1"/>
    <col min="4360" max="4360" width="13.7109375" style="3" customWidth="1"/>
    <col min="4361" max="4361" width="13.85546875" style="3" customWidth="1"/>
    <col min="4362" max="4607" width="9.140625" style="3"/>
    <col min="4608" max="4608" width="2.140625" style="3" customWidth="1"/>
    <col min="4609" max="4609" width="3.42578125" style="3" customWidth="1"/>
    <col min="4610" max="4610" width="19.42578125" style="3" customWidth="1"/>
    <col min="4611" max="4611" width="17.28515625" style="3" customWidth="1"/>
    <col min="4612" max="4612" width="7.5703125" style="3" customWidth="1"/>
    <col min="4613" max="4613" width="46.5703125" style="3" customWidth="1"/>
    <col min="4614" max="4614" width="5.85546875" style="3" customWidth="1"/>
    <col min="4615" max="4615" width="7.5703125" style="3" customWidth="1"/>
    <col min="4616" max="4616" width="13.7109375" style="3" customWidth="1"/>
    <col min="4617" max="4617" width="13.85546875" style="3" customWidth="1"/>
    <col min="4618" max="4863" width="9.140625" style="3"/>
    <col min="4864" max="4864" width="2.140625" style="3" customWidth="1"/>
    <col min="4865" max="4865" width="3.42578125" style="3" customWidth="1"/>
    <col min="4866" max="4866" width="19.42578125" style="3" customWidth="1"/>
    <col min="4867" max="4867" width="17.28515625" style="3" customWidth="1"/>
    <col min="4868" max="4868" width="7.5703125" style="3" customWidth="1"/>
    <col min="4869" max="4869" width="46.5703125" style="3" customWidth="1"/>
    <col min="4870" max="4870" width="5.85546875" style="3" customWidth="1"/>
    <col min="4871" max="4871" width="7.5703125" style="3" customWidth="1"/>
    <col min="4872" max="4872" width="13.7109375" style="3" customWidth="1"/>
    <col min="4873" max="4873" width="13.85546875" style="3" customWidth="1"/>
    <col min="4874" max="5119" width="9.140625" style="3"/>
    <col min="5120" max="5120" width="2.140625" style="3" customWidth="1"/>
    <col min="5121" max="5121" width="3.42578125" style="3" customWidth="1"/>
    <col min="5122" max="5122" width="19.42578125" style="3" customWidth="1"/>
    <col min="5123" max="5123" width="17.28515625" style="3" customWidth="1"/>
    <col min="5124" max="5124" width="7.5703125" style="3" customWidth="1"/>
    <col min="5125" max="5125" width="46.5703125" style="3" customWidth="1"/>
    <col min="5126" max="5126" width="5.85546875" style="3" customWidth="1"/>
    <col min="5127" max="5127" width="7.5703125" style="3" customWidth="1"/>
    <col min="5128" max="5128" width="13.7109375" style="3" customWidth="1"/>
    <col min="5129" max="5129" width="13.85546875" style="3" customWidth="1"/>
    <col min="5130" max="5375" width="9.140625" style="3"/>
    <col min="5376" max="5376" width="2.140625" style="3" customWidth="1"/>
    <col min="5377" max="5377" width="3.42578125" style="3" customWidth="1"/>
    <col min="5378" max="5378" width="19.42578125" style="3" customWidth="1"/>
    <col min="5379" max="5379" width="17.28515625" style="3" customWidth="1"/>
    <col min="5380" max="5380" width="7.5703125" style="3" customWidth="1"/>
    <col min="5381" max="5381" width="46.5703125" style="3" customWidth="1"/>
    <col min="5382" max="5382" width="5.85546875" style="3" customWidth="1"/>
    <col min="5383" max="5383" width="7.5703125" style="3" customWidth="1"/>
    <col min="5384" max="5384" width="13.7109375" style="3" customWidth="1"/>
    <col min="5385" max="5385" width="13.85546875" style="3" customWidth="1"/>
    <col min="5386" max="5631" width="9.140625" style="3"/>
    <col min="5632" max="5632" width="2.140625" style="3" customWidth="1"/>
    <col min="5633" max="5633" width="3.42578125" style="3" customWidth="1"/>
    <col min="5634" max="5634" width="19.42578125" style="3" customWidth="1"/>
    <col min="5635" max="5635" width="17.28515625" style="3" customWidth="1"/>
    <col min="5636" max="5636" width="7.5703125" style="3" customWidth="1"/>
    <col min="5637" max="5637" width="46.5703125" style="3" customWidth="1"/>
    <col min="5638" max="5638" width="5.85546875" style="3" customWidth="1"/>
    <col min="5639" max="5639" width="7.5703125" style="3" customWidth="1"/>
    <col min="5640" max="5640" width="13.7109375" style="3" customWidth="1"/>
    <col min="5641" max="5641" width="13.85546875" style="3" customWidth="1"/>
    <col min="5642" max="5887" width="9.140625" style="3"/>
    <col min="5888" max="5888" width="2.140625" style="3" customWidth="1"/>
    <col min="5889" max="5889" width="3.42578125" style="3" customWidth="1"/>
    <col min="5890" max="5890" width="19.42578125" style="3" customWidth="1"/>
    <col min="5891" max="5891" width="17.28515625" style="3" customWidth="1"/>
    <col min="5892" max="5892" width="7.5703125" style="3" customWidth="1"/>
    <col min="5893" max="5893" width="46.5703125" style="3" customWidth="1"/>
    <col min="5894" max="5894" width="5.85546875" style="3" customWidth="1"/>
    <col min="5895" max="5895" width="7.5703125" style="3" customWidth="1"/>
    <col min="5896" max="5896" width="13.7109375" style="3" customWidth="1"/>
    <col min="5897" max="5897" width="13.85546875" style="3" customWidth="1"/>
    <col min="5898" max="6143" width="9.140625" style="3"/>
    <col min="6144" max="6144" width="2.140625" style="3" customWidth="1"/>
    <col min="6145" max="6145" width="3.42578125" style="3" customWidth="1"/>
    <col min="6146" max="6146" width="19.42578125" style="3" customWidth="1"/>
    <col min="6147" max="6147" width="17.28515625" style="3" customWidth="1"/>
    <col min="6148" max="6148" width="7.5703125" style="3" customWidth="1"/>
    <col min="6149" max="6149" width="46.5703125" style="3" customWidth="1"/>
    <col min="6150" max="6150" width="5.85546875" style="3" customWidth="1"/>
    <col min="6151" max="6151" width="7.5703125" style="3" customWidth="1"/>
    <col min="6152" max="6152" width="13.7109375" style="3" customWidth="1"/>
    <col min="6153" max="6153" width="13.85546875" style="3" customWidth="1"/>
    <col min="6154" max="6399" width="9.140625" style="3"/>
    <col min="6400" max="6400" width="2.140625" style="3" customWidth="1"/>
    <col min="6401" max="6401" width="3.42578125" style="3" customWidth="1"/>
    <col min="6402" max="6402" width="19.42578125" style="3" customWidth="1"/>
    <col min="6403" max="6403" width="17.28515625" style="3" customWidth="1"/>
    <col min="6404" max="6404" width="7.5703125" style="3" customWidth="1"/>
    <col min="6405" max="6405" width="46.5703125" style="3" customWidth="1"/>
    <col min="6406" max="6406" width="5.85546875" style="3" customWidth="1"/>
    <col min="6407" max="6407" width="7.5703125" style="3" customWidth="1"/>
    <col min="6408" max="6408" width="13.7109375" style="3" customWidth="1"/>
    <col min="6409" max="6409" width="13.85546875" style="3" customWidth="1"/>
    <col min="6410" max="6655" width="9.140625" style="3"/>
    <col min="6656" max="6656" width="2.140625" style="3" customWidth="1"/>
    <col min="6657" max="6657" width="3.42578125" style="3" customWidth="1"/>
    <col min="6658" max="6658" width="19.42578125" style="3" customWidth="1"/>
    <col min="6659" max="6659" width="17.28515625" style="3" customWidth="1"/>
    <col min="6660" max="6660" width="7.5703125" style="3" customWidth="1"/>
    <col min="6661" max="6661" width="46.5703125" style="3" customWidth="1"/>
    <col min="6662" max="6662" width="5.85546875" style="3" customWidth="1"/>
    <col min="6663" max="6663" width="7.5703125" style="3" customWidth="1"/>
    <col min="6664" max="6664" width="13.7109375" style="3" customWidth="1"/>
    <col min="6665" max="6665" width="13.85546875" style="3" customWidth="1"/>
    <col min="6666" max="6911" width="9.140625" style="3"/>
    <col min="6912" max="6912" width="2.140625" style="3" customWidth="1"/>
    <col min="6913" max="6913" width="3.42578125" style="3" customWidth="1"/>
    <col min="6914" max="6914" width="19.42578125" style="3" customWidth="1"/>
    <col min="6915" max="6915" width="17.28515625" style="3" customWidth="1"/>
    <col min="6916" max="6916" width="7.5703125" style="3" customWidth="1"/>
    <col min="6917" max="6917" width="46.5703125" style="3" customWidth="1"/>
    <col min="6918" max="6918" width="5.85546875" style="3" customWidth="1"/>
    <col min="6919" max="6919" width="7.5703125" style="3" customWidth="1"/>
    <col min="6920" max="6920" width="13.7109375" style="3" customWidth="1"/>
    <col min="6921" max="6921" width="13.85546875" style="3" customWidth="1"/>
    <col min="6922" max="7167" width="9.140625" style="3"/>
    <col min="7168" max="7168" width="2.140625" style="3" customWidth="1"/>
    <col min="7169" max="7169" width="3.42578125" style="3" customWidth="1"/>
    <col min="7170" max="7170" width="19.42578125" style="3" customWidth="1"/>
    <col min="7171" max="7171" width="17.28515625" style="3" customWidth="1"/>
    <col min="7172" max="7172" width="7.5703125" style="3" customWidth="1"/>
    <col min="7173" max="7173" width="46.5703125" style="3" customWidth="1"/>
    <col min="7174" max="7174" width="5.85546875" style="3" customWidth="1"/>
    <col min="7175" max="7175" width="7.5703125" style="3" customWidth="1"/>
    <col min="7176" max="7176" width="13.7109375" style="3" customWidth="1"/>
    <col min="7177" max="7177" width="13.85546875" style="3" customWidth="1"/>
    <col min="7178" max="7423" width="9.140625" style="3"/>
    <col min="7424" max="7424" width="2.140625" style="3" customWidth="1"/>
    <col min="7425" max="7425" width="3.42578125" style="3" customWidth="1"/>
    <col min="7426" max="7426" width="19.42578125" style="3" customWidth="1"/>
    <col min="7427" max="7427" width="17.28515625" style="3" customWidth="1"/>
    <col min="7428" max="7428" width="7.5703125" style="3" customWidth="1"/>
    <col min="7429" max="7429" width="46.5703125" style="3" customWidth="1"/>
    <col min="7430" max="7430" width="5.85546875" style="3" customWidth="1"/>
    <col min="7431" max="7431" width="7.5703125" style="3" customWidth="1"/>
    <col min="7432" max="7432" width="13.7109375" style="3" customWidth="1"/>
    <col min="7433" max="7433" width="13.85546875" style="3" customWidth="1"/>
    <col min="7434" max="7679" width="9.140625" style="3"/>
    <col min="7680" max="7680" width="2.140625" style="3" customWidth="1"/>
    <col min="7681" max="7681" width="3.42578125" style="3" customWidth="1"/>
    <col min="7682" max="7682" width="19.42578125" style="3" customWidth="1"/>
    <col min="7683" max="7683" width="17.28515625" style="3" customWidth="1"/>
    <col min="7684" max="7684" width="7.5703125" style="3" customWidth="1"/>
    <col min="7685" max="7685" width="46.5703125" style="3" customWidth="1"/>
    <col min="7686" max="7686" width="5.85546875" style="3" customWidth="1"/>
    <col min="7687" max="7687" width="7.5703125" style="3" customWidth="1"/>
    <col min="7688" max="7688" width="13.7109375" style="3" customWidth="1"/>
    <col min="7689" max="7689" width="13.85546875" style="3" customWidth="1"/>
    <col min="7690" max="7935" width="9.140625" style="3"/>
    <col min="7936" max="7936" width="2.140625" style="3" customWidth="1"/>
    <col min="7937" max="7937" width="3.42578125" style="3" customWidth="1"/>
    <col min="7938" max="7938" width="19.42578125" style="3" customWidth="1"/>
    <col min="7939" max="7939" width="17.28515625" style="3" customWidth="1"/>
    <col min="7940" max="7940" width="7.5703125" style="3" customWidth="1"/>
    <col min="7941" max="7941" width="46.5703125" style="3" customWidth="1"/>
    <col min="7942" max="7942" width="5.85546875" style="3" customWidth="1"/>
    <col min="7943" max="7943" width="7.5703125" style="3" customWidth="1"/>
    <col min="7944" max="7944" width="13.7109375" style="3" customWidth="1"/>
    <col min="7945" max="7945" width="13.85546875" style="3" customWidth="1"/>
    <col min="7946" max="8191" width="9.140625" style="3"/>
    <col min="8192" max="8192" width="2.140625" style="3" customWidth="1"/>
    <col min="8193" max="8193" width="3.42578125" style="3" customWidth="1"/>
    <col min="8194" max="8194" width="19.42578125" style="3" customWidth="1"/>
    <col min="8195" max="8195" width="17.28515625" style="3" customWidth="1"/>
    <col min="8196" max="8196" width="7.5703125" style="3" customWidth="1"/>
    <col min="8197" max="8197" width="46.5703125" style="3" customWidth="1"/>
    <col min="8198" max="8198" width="5.85546875" style="3" customWidth="1"/>
    <col min="8199" max="8199" width="7.5703125" style="3" customWidth="1"/>
    <col min="8200" max="8200" width="13.7109375" style="3" customWidth="1"/>
    <col min="8201" max="8201" width="13.85546875" style="3" customWidth="1"/>
    <col min="8202" max="8447" width="9.140625" style="3"/>
    <col min="8448" max="8448" width="2.140625" style="3" customWidth="1"/>
    <col min="8449" max="8449" width="3.42578125" style="3" customWidth="1"/>
    <col min="8450" max="8450" width="19.42578125" style="3" customWidth="1"/>
    <col min="8451" max="8451" width="17.28515625" style="3" customWidth="1"/>
    <col min="8452" max="8452" width="7.5703125" style="3" customWidth="1"/>
    <col min="8453" max="8453" width="46.5703125" style="3" customWidth="1"/>
    <col min="8454" max="8454" width="5.85546875" style="3" customWidth="1"/>
    <col min="8455" max="8455" width="7.5703125" style="3" customWidth="1"/>
    <col min="8456" max="8456" width="13.7109375" style="3" customWidth="1"/>
    <col min="8457" max="8457" width="13.85546875" style="3" customWidth="1"/>
    <col min="8458" max="8703" width="9.140625" style="3"/>
    <col min="8704" max="8704" width="2.140625" style="3" customWidth="1"/>
    <col min="8705" max="8705" width="3.42578125" style="3" customWidth="1"/>
    <col min="8706" max="8706" width="19.42578125" style="3" customWidth="1"/>
    <col min="8707" max="8707" width="17.28515625" style="3" customWidth="1"/>
    <col min="8708" max="8708" width="7.5703125" style="3" customWidth="1"/>
    <col min="8709" max="8709" width="46.5703125" style="3" customWidth="1"/>
    <col min="8710" max="8710" width="5.85546875" style="3" customWidth="1"/>
    <col min="8711" max="8711" width="7.5703125" style="3" customWidth="1"/>
    <col min="8712" max="8712" width="13.7109375" style="3" customWidth="1"/>
    <col min="8713" max="8713" width="13.85546875" style="3" customWidth="1"/>
    <col min="8714" max="8959" width="9.140625" style="3"/>
    <col min="8960" max="8960" width="2.140625" style="3" customWidth="1"/>
    <col min="8961" max="8961" width="3.42578125" style="3" customWidth="1"/>
    <col min="8962" max="8962" width="19.42578125" style="3" customWidth="1"/>
    <col min="8963" max="8963" width="17.28515625" style="3" customWidth="1"/>
    <col min="8964" max="8964" width="7.5703125" style="3" customWidth="1"/>
    <col min="8965" max="8965" width="46.5703125" style="3" customWidth="1"/>
    <col min="8966" max="8966" width="5.85546875" style="3" customWidth="1"/>
    <col min="8967" max="8967" width="7.5703125" style="3" customWidth="1"/>
    <col min="8968" max="8968" width="13.7109375" style="3" customWidth="1"/>
    <col min="8969" max="8969" width="13.85546875" style="3" customWidth="1"/>
    <col min="8970" max="9215" width="9.140625" style="3"/>
    <col min="9216" max="9216" width="2.140625" style="3" customWidth="1"/>
    <col min="9217" max="9217" width="3.42578125" style="3" customWidth="1"/>
    <col min="9218" max="9218" width="19.42578125" style="3" customWidth="1"/>
    <col min="9219" max="9219" width="17.28515625" style="3" customWidth="1"/>
    <col min="9220" max="9220" width="7.5703125" style="3" customWidth="1"/>
    <col min="9221" max="9221" width="46.5703125" style="3" customWidth="1"/>
    <col min="9222" max="9222" width="5.85546875" style="3" customWidth="1"/>
    <col min="9223" max="9223" width="7.5703125" style="3" customWidth="1"/>
    <col min="9224" max="9224" width="13.7109375" style="3" customWidth="1"/>
    <col min="9225" max="9225" width="13.85546875" style="3" customWidth="1"/>
    <col min="9226" max="9471" width="9.140625" style="3"/>
    <col min="9472" max="9472" width="2.140625" style="3" customWidth="1"/>
    <col min="9473" max="9473" width="3.42578125" style="3" customWidth="1"/>
    <col min="9474" max="9474" width="19.42578125" style="3" customWidth="1"/>
    <col min="9475" max="9475" width="17.28515625" style="3" customWidth="1"/>
    <col min="9476" max="9476" width="7.5703125" style="3" customWidth="1"/>
    <col min="9477" max="9477" width="46.5703125" style="3" customWidth="1"/>
    <col min="9478" max="9478" width="5.85546875" style="3" customWidth="1"/>
    <col min="9479" max="9479" width="7.5703125" style="3" customWidth="1"/>
    <col min="9480" max="9480" width="13.7109375" style="3" customWidth="1"/>
    <col min="9481" max="9481" width="13.85546875" style="3" customWidth="1"/>
    <col min="9482" max="9727" width="9.140625" style="3"/>
    <col min="9728" max="9728" width="2.140625" style="3" customWidth="1"/>
    <col min="9729" max="9729" width="3.42578125" style="3" customWidth="1"/>
    <col min="9730" max="9730" width="19.42578125" style="3" customWidth="1"/>
    <col min="9731" max="9731" width="17.28515625" style="3" customWidth="1"/>
    <col min="9732" max="9732" width="7.5703125" style="3" customWidth="1"/>
    <col min="9733" max="9733" width="46.5703125" style="3" customWidth="1"/>
    <col min="9734" max="9734" width="5.85546875" style="3" customWidth="1"/>
    <col min="9735" max="9735" width="7.5703125" style="3" customWidth="1"/>
    <col min="9736" max="9736" width="13.7109375" style="3" customWidth="1"/>
    <col min="9737" max="9737" width="13.85546875" style="3" customWidth="1"/>
    <col min="9738" max="9983" width="9.140625" style="3"/>
    <col min="9984" max="9984" width="2.140625" style="3" customWidth="1"/>
    <col min="9985" max="9985" width="3.42578125" style="3" customWidth="1"/>
    <col min="9986" max="9986" width="19.42578125" style="3" customWidth="1"/>
    <col min="9987" max="9987" width="17.28515625" style="3" customWidth="1"/>
    <col min="9988" max="9988" width="7.5703125" style="3" customWidth="1"/>
    <col min="9989" max="9989" width="46.5703125" style="3" customWidth="1"/>
    <col min="9990" max="9990" width="5.85546875" style="3" customWidth="1"/>
    <col min="9991" max="9991" width="7.5703125" style="3" customWidth="1"/>
    <col min="9992" max="9992" width="13.7109375" style="3" customWidth="1"/>
    <col min="9993" max="9993" width="13.85546875" style="3" customWidth="1"/>
    <col min="9994" max="10239" width="9.140625" style="3"/>
    <col min="10240" max="10240" width="2.140625" style="3" customWidth="1"/>
    <col min="10241" max="10241" width="3.42578125" style="3" customWidth="1"/>
    <col min="10242" max="10242" width="19.42578125" style="3" customWidth="1"/>
    <col min="10243" max="10243" width="17.28515625" style="3" customWidth="1"/>
    <col min="10244" max="10244" width="7.5703125" style="3" customWidth="1"/>
    <col min="10245" max="10245" width="46.5703125" style="3" customWidth="1"/>
    <col min="10246" max="10246" width="5.85546875" style="3" customWidth="1"/>
    <col min="10247" max="10247" width="7.5703125" style="3" customWidth="1"/>
    <col min="10248" max="10248" width="13.7109375" style="3" customWidth="1"/>
    <col min="10249" max="10249" width="13.85546875" style="3" customWidth="1"/>
    <col min="10250" max="10495" width="9.140625" style="3"/>
    <col min="10496" max="10496" width="2.140625" style="3" customWidth="1"/>
    <col min="10497" max="10497" width="3.42578125" style="3" customWidth="1"/>
    <col min="10498" max="10498" width="19.42578125" style="3" customWidth="1"/>
    <col min="10499" max="10499" width="17.28515625" style="3" customWidth="1"/>
    <col min="10500" max="10500" width="7.5703125" style="3" customWidth="1"/>
    <col min="10501" max="10501" width="46.5703125" style="3" customWidth="1"/>
    <col min="10502" max="10502" width="5.85546875" style="3" customWidth="1"/>
    <col min="10503" max="10503" width="7.5703125" style="3" customWidth="1"/>
    <col min="10504" max="10504" width="13.7109375" style="3" customWidth="1"/>
    <col min="10505" max="10505" width="13.85546875" style="3" customWidth="1"/>
    <col min="10506" max="10751" width="9.140625" style="3"/>
    <col min="10752" max="10752" width="2.140625" style="3" customWidth="1"/>
    <col min="10753" max="10753" width="3.42578125" style="3" customWidth="1"/>
    <col min="10754" max="10754" width="19.42578125" style="3" customWidth="1"/>
    <col min="10755" max="10755" width="17.28515625" style="3" customWidth="1"/>
    <col min="10756" max="10756" width="7.5703125" style="3" customWidth="1"/>
    <col min="10757" max="10757" width="46.5703125" style="3" customWidth="1"/>
    <col min="10758" max="10758" width="5.85546875" style="3" customWidth="1"/>
    <col min="10759" max="10759" width="7.5703125" style="3" customWidth="1"/>
    <col min="10760" max="10760" width="13.7109375" style="3" customWidth="1"/>
    <col min="10761" max="10761" width="13.85546875" style="3" customWidth="1"/>
    <col min="10762" max="11007" width="9.140625" style="3"/>
    <col min="11008" max="11008" width="2.140625" style="3" customWidth="1"/>
    <col min="11009" max="11009" width="3.42578125" style="3" customWidth="1"/>
    <col min="11010" max="11010" width="19.42578125" style="3" customWidth="1"/>
    <col min="11011" max="11011" width="17.28515625" style="3" customWidth="1"/>
    <col min="11012" max="11012" width="7.5703125" style="3" customWidth="1"/>
    <col min="11013" max="11013" width="46.5703125" style="3" customWidth="1"/>
    <col min="11014" max="11014" width="5.85546875" style="3" customWidth="1"/>
    <col min="11015" max="11015" width="7.5703125" style="3" customWidth="1"/>
    <col min="11016" max="11016" width="13.7109375" style="3" customWidth="1"/>
    <col min="11017" max="11017" width="13.85546875" style="3" customWidth="1"/>
    <col min="11018" max="11263" width="9.140625" style="3"/>
    <col min="11264" max="11264" width="2.140625" style="3" customWidth="1"/>
    <col min="11265" max="11265" width="3.42578125" style="3" customWidth="1"/>
    <col min="11266" max="11266" width="19.42578125" style="3" customWidth="1"/>
    <col min="11267" max="11267" width="17.28515625" style="3" customWidth="1"/>
    <col min="11268" max="11268" width="7.5703125" style="3" customWidth="1"/>
    <col min="11269" max="11269" width="46.5703125" style="3" customWidth="1"/>
    <col min="11270" max="11270" width="5.85546875" style="3" customWidth="1"/>
    <col min="11271" max="11271" width="7.5703125" style="3" customWidth="1"/>
    <col min="11272" max="11272" width="13.7109375" style="3" customWidth="1"/>
    <col min="11273" max="11273" width="13.85546875" style="3" customWidth="1"/>
    <col min="11274" max="11519" width="9.140625" style="3"/>
    <col min="11520" max="11520" width="2.140625" style="3" customWidth="1"/>
    <col min="11521" max="11521" width="3.42578125" style="3" customWidth="1"/>
    <col min="11522" max="11522" width="19.42578125" style="3" customWidth="1"/>
    <col min="11523" max="11523" width="17.28515625" style="3" customWidth="1"/>
    <col min="11524" max="11524" width="7.5703125" style="3" customWidth="1"/>
    <col min="11525" max="11525" width="46.5703125" style="3" customWidth="1"/>
    <col min="11526" max="11526" width="5.85546875" style="3" customWidth="1"/>
    <col min="11527" max="11527" width="7.5703125" style="3" customWidth="1"/>
    <col min="11528" max="11528" width="13.7109375" style="3" customWidth="1"/>
    <col min="11529" max="11529" width="13.85546875" style="3" customWidth="1"/>
    <col min="11530" max="11775" width="9.140625" style="3"/>
    <col min="11776" max="11776" width="2.140625" style="3" customWidth="1"/>
    <col min="11777" max="11777" width="3.42578125" style="3" customWidth="1"/>
    <col min="11778" max="11778" width="19.42578125" style="3" customWidth="1"/>
    <col min="11779" max="11779" width="17.28515625" style="3" customWidth="1"/>
    <col min="11780" max="11780" width="7.5703125" style="3" customWidth="1"/>
    <col min="11781" max="11781" width="46.5703125" style="3" customWidth="1"/>
    <col min="11782" max="11782" width="5.85546875" style="3" customWidth="1"/>
    <col min="11783" max="11783" width="7.5703125" style="3" customWidth="1"/>
    <col min="11784" max="11784" width="13.7109375" style="3" customWidth="1"/>
    <col min="11785" max="11785" width="13.85546875" style="3" customWidth="1"/>
    <col min="11786" max="12031" width="9.140625" style="3"/>
    <col min="12032" max="12032" width="2.140625" style="3" customWidth="1"/>
    <col min="12033" max="12033" width="3.42578125" style="3" customWidth="1"/>
    <col min="12034" max="12034" width="19.42578125" style="3" customWidth="1"/>
    <col min="12035" max="12035" width="17.28515625" style="3" customWidth="1"/>
    <col min="12036" max="12036" width="7.5703125" style="3" customWidth="1"/>
    <col min="12037" max="12037" width="46.5703125" style="3" customWidth="1"/>
    <col min="12038" max="12038" width="5.85546875" style="3" customWidth="1"/>
    <col min="12039" max="12039" width="7.5703125" style="3" customWidth="1"/>
    <col min="12040" max="12040" width="13.7109375" style="3" customWidth="1"/>
    <col min="12041" max="12041" width="13.85546875" style="3" customWidth="1"/>
    <col min="12042" max="12287" width="9.140625" style="3"/>
    <col min="12288" max="12288" width="2.140625" style="3" customWidth="1"/>
    <col min="12289" max="12289" width="3.42578125" style="3" customWidth="1"/>
    <col min="12290" max="12290" width="19.42578125" style="3" customWidth="1"/>
    <col min="12291" max="12291" width="17.28515625" style="3" customWidth="1"/>
    <col min="12292" max="12292" width="7.5703125" style="3" customWidth="1"/>
    <col min="12293" max="12293" width="46.5703125" style="3" customWidth="1"/>
    <col min="12294" max="12294" width="5.85546875" style="3" customWidth="1"/>
    <col min="12295" max="12295" width="7.5703125" style="3" customWidth="1"/>
    <col min="12296" max="12296" width="13.7109375" style="3" customWidth="1"/>
    <col min="12297" max="12297" width="13.85546875" style="3" customWidth="1"/>
    <col min="12298" max="12543" width="9.140625" style="3"/>
    <col min="12544" max="12544" width="2.140625" style="3" customWidth="1"/>
    <col min="12545" max="12545" width="3.42578125" style="3" customWidth="1"/>
    <col min="12546" max="12546" width="19.42578125" style="3" customWidth="1"/>
    <col min="12547" max="12547" width="17.28515625" style="3" customWidth="1"/>
    <col min="12548" max="12548" width="7.5703125" style="3" customWidth="1"/>
    <col min="12549" max="12549" width="46.5703125" style="3" customWidth="1"/>
    <col min="12550" max="12550" width="5.85546875" style="3" customWidth="1"/>
    <col min="12551" max="12551" width="7.5703125" style="3" customWidth="1"/>
    <col min="12552" max="12552" width="13.7109375" style="3" customWidth="1"/>
    <col min="12553" max="12553" width="13.85546875" style="3" customWidth="1"/>
    <col min="12554" max="12799" width="9.140625" style="3"/>
    <col min="12800" max="12800" width="2.140625" style="3" customWidth="1"/>
    <col min="12801" max="12801" width="3.42578125" style="3" customWidth="1"/>
    <col min="12802" max="12802" width="19.42578125" style="3" customWidth="1"/>
    <col min="12803" max="12803" width="17.28515625" style="3" customWidth="1"/>
    <col min="12804" max="12804" width="7.5703125" style="3" customWidth="1"/>
    <col min="12805" max="12805" width="46.5703125" style="3" customWidth="1"/>
    <col min="12806" max="12806" width="5.85546875" style="3" customWidth="1"/>
    <col min="12807" max="12807" width="7.5703125" style="3" customWidth="1"/>
    <col min="12808" max="12808" width="13.7109375" style="3" customWidth="1"/>
    <col min="12809" max="12809" width="13.85546875" style="3" customWidth="1"/>
    <col min="12810" max="13055" width="9.140625" style="3"/>
    <col min="13056" max="13056" width="2.140625" style="3" customWidth="1"/>
    <col min="13057" max="13057" width="3.42578125" style="3" customWidth="1"/>
    <col min="13058" max="13058" width="19.42578125" style="3" customWidth="1"/>
    <col min="13059" max="13059" width="17.28515625" style="3" customWidth="1"/>
    <col min="13060" max="13060" width="7.5703125" style="3" customWidth="1"/>
    <col min="13061" max="13061" width="46.5703125" style="3" customWidth="1"/>
    <col min="13062" max="13062" width="5.85546875" style="3" customWidth="1"/>
    <col min="13063" max="13063" width="7.5703125" style="3" customWidth="1"/>
    <col min="13064" max="13064" width="13.7109375" style="3" customWidth="1"/>
    <col min="13065" max="13065" width="13.85546875" style="3" customWidth="1"/>
    <col min="13066" max="13311" width="9.140625" style="3"/>
    <col min="13312" max="13312" width="2.140625" style="3" customWidth="1"/>
    <col min="13313" max="13313" width="3.42578125" style="3" customWidth="1"/>
    <col min="13314" max="13314" width="19.42578125" style="3" customWidth="1"/>
    <col min="13315" max="13315" width="17.28515625" style="3" customWidth="1"/>
    <col min="13316" max="13316" width="7.5703125" style="3" customWidth="1"/>
    <col min="13317" max="13317" width="46.5703125" style="3" customWidth="1"/>
    <col min="13318" max="13318" width="5.85546875" style="3" customWidth="1"/>
    <col min="13319" max="13319" width="7.5703125" style="3" customWidth="1"/>
    <col min="13320" max="13320" width="13.7109375" style="3" customWidth="1"/>
    <col min="13321" max="13321" width="13.85546875" style="3" customWidth="1"/>
    <col min="13322" max="13567" width="9.140625" style="3"/>
    <col min="13568" max="13568" width="2.140625" style="3" customWidth="1"/>
    <col min="13569" max="13569" width="3.42578125" style="3" customWidth="1"/>
    <col min="13570" max="13570" width="19.42578125" style="3" customWidth="1"/>
    <col min="13571" max="13571" width="17.28515625" style="3" customWidth="1"/>
    <col min="13572" max="13572" width="7.5703125" style="3" customWidth="1"/>
    <col min="13573" max="13573" width="46.5703125" style="3" customWidth="1"/>
    <col min="13574" max="13574" width="5.85546875" style="3" customWidth="1"/>
    <col min="13575" max="13575" width="7.5703125" style="3" customWidth="1"/>
    <col min="13576" max="13576" width="13.7109375" style="3" customWidth="1"/>
    <col min="13577" max="13577" width="13.85546875" style="3" customWidth="1"/>
    <col min="13578" max="13823" width="9.140625" style="3"/>
    <col min="13824" max="13824" width="2.140625" style="3" customWidth="1"/>
    <col min="13825" max="13825" width="3.42578125" style="3" customWidth="1"/>
    <col min="13826" max="13826" width="19.42578125" style="3" customWidth="1"/>
    <col min="13827" max="13827" width="17.28515625" style="3" customWidth="1"/>
    <col min="13828" max="13828" width="7.5703125" style="3" customWidth="1"/>
    <col min="13829" max="13829" width="46.5703125" style="3" customWidth="1"/>
    <col min="13830" max="13830" width="5.85546875" style="3" customWidth="1"/>
    <col min="13831" max="13831" width="7.5703125" style="3" customWidth="1"/>
    <col min="13832" max="13832" width="13.7109375" style="3" customWidth="1"/>
    <col min="13833" max="13833" width="13.85546875" style="3" customWidth="1"/>
    <col min="13834" max="14079" width="9.140625" style="3"/>
    <col min="14080" max="14080" width="2.140625" style="3" customWidth="1"/>
    <col min="14081" max="14081" width="3.42578125" style="3" customWidth="1"/>
    <col min="14082" max="14082" width="19.42578125" style="3" customWidth="1"/>
    <col min="14083" max="14083" width="17.28515625" style="3" customWidth="1"/>
    <col min="14084" max="14084" width="7.5703125" style="3" customWidth="1"/>
    <col min="14085" max="14085" width="46.5703125" style="3" customWidth="1"/>
    <col min="14086" max="14086" width="5.85546875" style="3" customWidth="1"/>
    <col min="14087" max="14087" width="7.5703125" style="3" customWidth="1"/>
    <col min="14088" max="14088" width="13.7109375" style="3" customWidth="1"/>
    <col min="14089" max="14089" width="13.85546875" style="3" customWidth="1"/>
    <col min="14090" max="14335" width="9.140625" style="3"/>
    <col min="14336" max="14336" width="2.140625" style="3" customWidth="1"/>
    <col min="14337" max="14337" width="3.42578125" style="3" customWidth="1"/>
    <col min="14338" max="14338" width="19.42578125" style="3" customWidth="1"/>
    <col min="14339" max="14339" width="17.28515625" style="3" customWidth="1"/>
    <col min="14340" max="14340" width="7.5703125" style="3" customWidth="1"/>
    <col min="14341" max="14341" width="46.5703125" style="3" customWidth="1"/>
    <col min="14342" max="14342" width="5.85546875" style="3" customWidth="1"/>
    <col min="14343" max="14343" width="7.5703125" style="3" customWidth="1"/>
    <col min="14344" max="14344" width="13.7109375" style="3" customWidth="1"/>
    <col min="14345" max="14345" width="13.85546875" style="3" customWidth="1"/>
    <col min="14346" max="14591" width="9.140625" style="3"/>
    <col min="14592" max="14592" width="2.140625" style="3" customWidth="1"/>
    <col min="14593" max="14593" width="3.42578125" style="3" customWidth="1"/>
    <col min="14594" max="14594" width="19.42578125" style="3" customWidth="1"/>
    <col min="14595" max="14595" width="17.28515625" style="3" customWidth="1"/>
    <col min="14596" max="14596" width="7.5703125" style="3" customWidth="1"/>
    <col min="14597" max="14597" width="46.5703125" style="3" customWidth="1"/>
    <col min="14598" max="14598" width="5.85546875" style="3" customWidth="1"/>
    <col min="14599" max="14599" width="7.5703125" style="3" customWidth="1"/>
    <col min="14600" max="14600" width="13.7109375" style="3" customWidth="1"/>
    <col min="14601" max="14601" width="13.85546875" style="3" customWidth="1"/>
    <col min="14602" max="14847" width="9.140625" style="3"/>
    <col min="14848" max="14848" width="2.140625" style="3" customWidth="1"/>
    <col min="14849" max="14849" width="3.42578125" style="3" customWidth="1"/>
    <col min="14850" max="14850" width="19.42578125" style="3" customWidth="1"/>
    <col min="14851" max="14851" width="17.28515625" style="3" customWidth="1"/>
    <col min="14852" max="14852" width="7.5703125" style="3" customWidth="1"/>
    <col min="14853" max="14853" width="46.5703125" style="3" customWidth="1"/>
    <col min="14854" max="14854" width="5.85546875" style="3" customWidth="1"/>
    <col min="14855" max="14855" width="7.5703125" style="3" customWidth="1"/>
    <col min="14856" max="14856" width="13.7109375" style="3" customWidth="1"/>
    <col min="14857" max="14857" width="13.85546875" style="3" customWidth="1"/>
    <col min="14858" max="15103" width="9.140625" style="3"/>
    <col min="15104" max="15104" width="2.140625" style="3" customWidth="1"/>
    <col min="15105" max="15105" width="3.42578125" style="3" customWidth="1"/>
    <col min="15106" max="15106" width="19.42578125" style="3" customWidth="1"/>
    <col min="15107" max="15107" width="17.28515625" style="3" customWidth="1"/>
    <col min="15108" max="15108" width="7.5703125" style="3" customWidth="1"/>
    <col min="15109" max="15109" width="46.5703125" style="3" customWidth="1"/>
    <col min="15110" max="15110" width="5.85546875" style="3" customWidth="1"/>
    <col min="15111" max="15111" width="7.5703125" style="3" customWidth="1"/>
    <col min="15112" max="15112" width="13.7109375" style="3" customWidth="1"/>
    <col min="15113" max="15113" width="13.85546875" style="3" customWidth="1"/>
    <col min="15114" max="15359" width="9.140625" style="3"/>
    <col min="15360" max="15360" width="2.140625" style="3" customWidth="1"/>
    <col min="15361" max="15361" width="3.42578125" style="3" customWidth="1"/>
    <col min="15362" max="15362" width="19.42578125" style="3" customWidth="1"/>
    <col min="15363" max="15363" width="17.28515625" style="3" customWidth="1"/>
    <col min="15364" max="15364" width="7.5703125" style="3" customWidth="1"/>
    <col min="15365" max="15365" width="46.5703125" style="3" customWidth="1"/>
    <col min="15366" max="15366" width="5.85546875" style="3" customWidth="1"/>
    <col min="15367" max="15367" width="7.5703125" style="3" customWidth="1"/>
    <col min="15368" max="15368" width="13.7109375" style="3" customWidth="1"/>
    <col min="15369" max="15369" width="13.85546875" style="3" customWidth="1"/>
    <col min="15370" max="15615" width="9.140625" style="3"/>
    <col min="15616" max="15616" width="2.140625" style="3" customWidth="1"/>
    <col min="15617" max="15617" width="3.42578125" style="3" customWidth="1"/>
    <col min="15618" max="15618" width="19.42578125" style="3" customWidth="1"/>
    <col min="15619" max="15619" width="17.28515625" style="3" customWidth="1"/>
    <col min="15620" max="15620" width="7.5703125" style="3" customWidth="1"/>
    <col min="15621" max="15621" width="46.5703125" style="3" customWidth="1"/>
    <col min="15622" max="15622" width="5.85546875" style="3" customWidth="1"/>
    <col min="15623" max="15623" width="7.5703125" style="3" customWidth="1"/>
    <col min="15624" max="15624" width="13.7109375" style="3" customWidth="1"/>
    <col min="15625" max="15625" width="13.85546875" style="3" customWidth="1"/>
    <col min="15626" max="15871" width="9.140625" style="3"/>
    <col min="15872" max="15872" width="2.140625" style="3" customWidth="1"/>
    <col min="15873" max="15873" width="3.42578125" style="3" customWidth="1"/>
    <col min="15874" max="15874" width="19.42578125" style="3" customWidth="1"/>
    <col min="15875" max="15875" width="17.28515625" style="3" customWidth="1"/>
    <col min="15876" max="15876" width="7.5703125" style="3" customWidth="1"/>
    <col min="15877" max="15877" width="46.5703125" style="3" customWidth="1"/>
    <col min="15878" max="15878" width="5.85546875" style="3" customWidth="1"/>
    <col min="15879" max="15879" width="7.5703125" style="3" customWidth="1"/>
    <col min="15880" max="15880" width="13.7109375" style="3" customWidth="1"/>
    <col min="15881" max="15881" width="13.85546875" style="3" customWidth="1"/>
    <col min="15882" max="16127" width="9.140625" style="3"/>
    <col min="16128" max="16128" width="2.140625" style="3" customWidth="1"/>
    <col min="16129" max="16129" width="3.42578125" style="3" customWidth="1"/>
    <col min="16130" max="16130" width="19.42578125" style="3" customWidth="1"/>
    <col min="16131" max="16131" width="17.28515625" style="3" customWidth="1"/>
    <col min="16132" max="16132" width="7.5703125" style="3" customWidth="1"/>
    <col min="16133" max="16133" width="46.5703125" style="3" customWidth="1"/>
    <col min="16134" max="16134" width="5.85546875" style="3" customWidth="1"/>
    <col min="16135" max="16135" width="7.5703125" style="3" customWidth="1"/>
    <col min="16136" max="16136" width="13.7109375" style="3" customWidth="1"/>
    <col min="16137" max="16137" width="13.85546875" style="3" customWidth="1"/>
    <col min="16138" max="16384" width="9.140625" style="3"/>
  </cols>
  <sheetData>
    <row r="1" spans="1:11" x14ac:dyDescent="0.2">
      <c r="A1" s="1"/>
      <c r="B1" s="2"/>
      <c r="C1" s="1"/>
      <c r="D1" s="1"/>
      <c r="E1" s="1"/>
      <c r="F1" s="2"/>
      <c r="G1" s="2"/>
      <c r="H1" s="2"/>
      <c r="I1" s="13"/>
      <c r="J1" s="1"/>
    </row>
    <row r="2" spans="1:11" ht="29.2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1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38"/>
    </row>
    <row r="6" spans="1:11" ht="34.5" customHeight="1" x14ac:dyDescent="0.2">
      <c r="A6" s="1"/>
      <c r="B6" s="97" t="s">
        <v>62</v>
      </c>
      <c r="C6" s="97"/>
      <c r="D6" s="97"/>
      <c r="E6" s="97"/>
      <c r="F6" s="97"/>
      <c r="G6" s="97"/>
      <c r="H6" s="97"/>
      <c r="I6" s="97"/>
      <c r="J6" s="97"/>
    </row>
    <row r="7" spans="1:1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1" x14ac:dyDescent="0.2">
      <c r="A8" s="2"/>
      <c r="B8" s="189" t="s">
        <v>74</v>
      </c>
      <c r="C8" s="189"/>
      <c r="D8" s="189"/>
      <c r="E8" s="189"/>
      <c r="F8" s="189"/>
      <c r="G8" s="189"/>
      <c r="H8" s="189"/>
      <c r="I8" s="189"/>
      <c r="J8" s="189"/>
    </row>
    <row r="9" spans="1:11" ht="38.25" customHeight="1" x14ac:dyDescent="0.2">
      <c r="A9" s="2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5</v>
      </c>
      <c r="J9" s="183" t="s">
        <v>17</v>
      </c>
    </row>
    <row r="10" spans="1:11" ht="25.5" customHeight="1" x14ac:dyDescent="0.2">
      <c r="A10" s="2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1" s="1" customFormat="1" ht="21.75" customHeight="1" x14ac:dyDescent="0.2">
      <c r="B11" s="19">
        <v>1</v>
      </c>
      <c r="C11" s="91" t="s">
        <v>37</v>
      </c>
      <c r="D11" s="92"/>
      <c r="E11" s="92"/>
      <c r="F11" s="93"/>
      <c r="G11" s="19" t="s">
        <v>25</v>
      </c>
      <c r="H11" s="52">
        <v>86</v>
      </c>
      <c r="I11" s="19">
        <v>2023</v>
      </c>
      <c r="J11" s="48">
        <v>700</v>
      </c>
    </row>
    <row r="12" spans="1:11" s="1" customFormat="1" ht="24" customHeight="1" x14ac:dyDescent="0.2">
      <c r="B12" s="19">
        <v>2</v>
      </c>
      <c r="C12" s="91" t="s">
        <v>32</v>
      </c>
      <c r="D12" s="92"/>
      <c r="E12" s="92"/>
      <c r="F12" s="93"/>
      <c r="G12" s="19" t="s">
        <v>33</v>
      </c>
      <c r="H12" s="52">
        <v>12</v>
      </c>
      <c r="I12" s="19">
        <v>2023</v>
      </c>
      <c r="J12" s="48">
        <v>120</v>
      </c>
    </row>
    <row r="13" spans="1:11" s="1" customFormat="1" ht="17.25" customHeight="1" x14ac:dyDescent="0.2">
      <c r="B13" s="19">
        <v>3</v>
      </c>
      <c r="C13" s="91" t="s">
        <v>34</v>
      </c>
      <c r="D13" s="92"/>
      <c r="E13" s="92"/>
      <c r="F13" s="93"/>
      <c r="G13" s="19" t="s">
        <v>25</v>
      </c>
      <c r="H13" s="52">
        <v>81</v>
      </c>
      <c r="I13" s="19">
        <v>2023</v>
      </c>
      <c r="J13" s="48">
        <f>368.4*1.0822</f>
        <v>398.68248</v>
      </c>
    </row>
    <row r="14" spans="1:11" s="1" customFormat="1" ht="17.25" customHeight="1" x14ac:dyDescent="0.2">
      <c r="B14" s="19">
        <v>4</v>
      </c>
      <c r="C14" s="91" t="s">
        <v>38</v>
      </c>
      <c r="D14" s="92"/>
      <c r="E14" s="92"/>
      <c r="F14" s="93"/>
      <c r="G14" s="19" t="s">
        <v>25</v>
      </c>
      <c r="H14" s="52">
        <v>79</v>
      </c>
      <c r="I14" s="19">
        <v>2023</v>
      </c>
      <c r="J14" s="48">
        <f>600.9*1.0822</f>
        <v>650.29398000000003</v>
      </c>
    </row>
    <row r="15" spans="1:11" s="1" customFormat="1" ht="17.25" customHeight="1" x14ac:dyDescent="0.2">
      <c r="B15" s="19">
        <v>5</v>
      </c>
      <c r="C15" s="91" t="s">
        <v>122</v>
      </c>
      <c r="D15" s="92"/>
      <c r="E15" s="92"/>
      <c r="F15" s="93"/>
      <c r="G15" s="19" t="s">
        <v>25</v>
      </c>
      <c r="H15" s="52">
        <v>81</v>
      </c>
      <c r="I15" s="19">
        <v>2023</v>
      </c>
      <c r="J15" s="48">
        <f xml:space="preserve"> 81*5</f>
        <v>405</v>
      </c>
    </row>
    <row r="16" spans="1:11" s="1" customFormat="1" ht="17.25" customHeight="1" x14ac:dyDescent="0.2">
      <c r="B16" s="19">
        <v>6</v>
      </c>
      <c r="C16" s="91" t="s">
        <v>123</v>
      </c>
      <c r="D16" s="92"/>
      <c r="E16" s="92"/>
      <c r="F16" s="93"/>
      <c r="G16" s="19" t="s">
        <v>25</v>
      </c>
      <c r="H16" s="52">
        <v>51</v>
      </c>
      <c r="I16" s="19">
        <v>2023</v>
      </c>
      <c r="J16" s="48">
        <f>51*7.3</f>
        <v>372.3</v>
      </c>
    </row>
    <row r="17" spans="1:10" s="1" customFormat="1" ht="17.25" customHeight="1" x14ac:dyDescent="0.2">
      <c r="B17" s="19">
        <v>7</v>
      </c>
      <c r="C17" s="91" t="s">
        <v>124</v>
      </c>
      <c r="D17" s="92"/>
      <c r="E17" s="92"/>
      <c r="F17" s="93"/>
      <c r="G17" s="19" t="s">
        <v>25</v>
      </c>
      <c r="H17" s="52">
        <v>200</v>
      </c>
      <c r="I17" s="19">
        <v>2023</v>
      </c>
      <c r="J17" s="48">
        <f>200*0.23</f>
        <v>46</v>
      </c>
    </row>
    <row r="18" spans="1:10" s="1" customFormat="1" ht="17.25" customHeight="1" x14ac:dyDescent="0.2">
      <c r="B18" s="19">
        <v>8</v>
      </c>
      <c r="C18" s="91" t="s">
        <v>35</v>
      </c>
      <c r="D18" s="92"/>
      <c r="E18" s="92"/>
      <c r="F18" s="93"/>
      <c r="G18" s="19" t="s">
        <v>36</v>
      </c>
      <c r="H18" s="54">
        <v>7.7</v>
      </c>
      <c r="I18" s="19">
        <v>2023</v>
      </c>
      <c r="J18" s="48">
        <f>42.8*1.0822</f>
        <v>46.318159999999999</v>
      </c>
    </row>
    <row r="19" spans="1:10" x14ac:dyDescent="0.2">
      <c r="A19" s="2"/>
      <c r="B19" s="118" t="s">
        <v>20</v>
      </c>
      <c r="C19" s="118"/>
      <c r="D19" s="118"/>
      <c r="E19" s="118"/>
      <c r="F19" s="118"/>
      <c r="G19" s="118"/>
      <c r="H19" s="118"/>
      <c r="I19" s="118"/>
      <c r="J19" s="118"/>
    </row>
    <row r="20" spans="1:10" ht="15.75" x14ac:dyDescent="0.25">
      <c r="A20" s="2"/>
      <c r="B20" s="235" t="s">
        <v>11</v>
      </c>
      <c r="C20" s="236"/>
      <c r="D20" s="237"/>
      <c r="E20" s="241" t="s">
        <v>12</v>
      </c>
      <c r="F20" s="242"/>
      <c r="G20" s="242"/>
      <c r="H20" s="242"/>
      <c r="I20" s="242"/>
      <c r="J20" s="243"/>
    </row>
    <row r="21" spans="1:10" ht="15.75" x14ac:dyDescent="0.2">
      <c r="A21" s="2"/>
      <c r="B21" s="238"/>
      <c r="C21" s="239"/>
      <c r="D21" s="240"/>
      <c r="E21" s="244" t="s">
        <v>13</v>
      </c>
      <c r="F21" s="245"/>
      <c r="G21" s="246" t="s">
        <v>14</v>
      </c>
      <c r="H21" s="247"/>
      <c r="I21" s="247"/>
      <c r="J21" s="248"/>
    </row>
    <row r="22" spans="1:10" x14ac:dyDescent="0.2">
      <c r="A22" s="2"/>
      <c r="B22" s="190">
        <f>SUM(J11:J18)</f>
        <v>2738.5946199999998</v>
      </c>
      <c r="C22" s="191"/>
      <c r="D22" s="192"/>
      <c r="E22" s="190">
        <f>B22</f>
        <v>2738.5946199999998</v>
      </c>
      <c r="F22" s="191"/>
      <c r="G22" s="190"/>
      <c r="H22" s="191"/>
      <c r="I22" s="191"/>
      <c r="J22" s="192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27">
    <mergeCell ref="C15:F15"/>
    <mergeCell ref="C16:F16"/>
    <mergeCell ref="C17:F17"/>
    <mergeCell ref="B22:D22"/>
    <mergeCell ref="E22:F22"/>
    <mergeCell ref="G22:J22"/>
    <mergeCell ref="C18:F18"/>
    <mergeCell ref="B19:J19"/>
    <mergeCell ref="B20:D21"/>
    <mergeCell ref="E20:J20"/>
    <mergeCell ref="E21:F21"/>
    <mergeCell ref="G21:J21"/>
    <mergeCell ref="B5:J5"/>
    <mergeCell ref="C3:I3"/>
    <mergeCell ref="B2:J2"/>
    <mergeCell ref="C13:F13"/>
    <mergeCell ref="C14:F14"/>
    <mergeCell ref="C11:F11"/>
    <mergeCell ref="C12:F12"/>
    <mergeCell ref="B6:J6"/>
    <mergeCell ref="C7:I7"/>
    <mergeCell ref="B8:J8"/>
    <mergeCell ref="B9:B10"/>
    <mergeCell ref="C9:F10"/>
    <mergeCell ref="G9:H9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zoomScale="90" zoomScaleNormal="90" workbookViewId="0">
      <selection activeCell="J11" sqref="J11:J13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8" style="3" customWidth="1"/>
    <col min="5" max="5" width="4.42578125" style="3" customWidth="1"/>
    <col min="6" max="6" width="41.140625" style="3" customWidth="1"/>
    <col min="7" max="7" width="7.7109375" style="3" customWidth="1"/>
    <col min="8" max="8" width="8.140625" style="3" customWidth="1"/>
    <col min="9" max="9" width="15.28515625" style="3" customWidth="1"/>
    <col min="10" max="10" width="9.7109375" style="3" customWidth="1"/>
    <col min="11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8" style="3" customWidth="1"/>
    <col min="261" max="261" width="4.42578125" style="3" customWidth="1"/>
    <col min="262" max="262" width="41.140625" style="3" customWidth="1"/>
    <col min="263" max="263" width="7.7109375" style="3" customWidth="1"/>
    <col min="264" max="264" width="8.140625" style="3" customWidth="1"/>
    <col min="265" max="265" width="15.28515625" style="3" customWidth="1"/>
    <col min="266" max="266" width="9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8" style="3" customWidth="1"/>
    <col min="517" max="517" width="4.42578125" style="3" customWidth="1"/>
    <col min="518" max="518" width="41.140625" style="3" customWidth="1"/>
    <col min="519" max="519" width="7.7109375" style="3" customWidth="1"/>
    <col min="520" max="520" width="8.140625" style="3" customWidth="1"/>
    <col min="521" max="521" width="15.28515625" style="3" customWidth="1"/>
    <col min="522" max="522" width="9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8" style="3" customWidth="1"/>
    <col min="773" max="773" width="4.42578125" style="3" customWidth="1"/>
    <col min="774" max="774" width="41.140625" style="3" customWidth="1"/>
    <col min="775" max="775" width="7.7109375" style="3" customWidth="1"/>
    <col min="776" max="776" width="8.140625" style="3" customWidth="1"/>
    <col min="777" max="777" width="15.28515625" style="3" customWidth="1"/>
    <col min="778" max="778" width="9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8" style="3" customWidth="1"/>
    <col min="1029" max="1029" width="4.42578125" style="3" customWidth="1"/>
    <col min="1030" max="1030" width="41.140625" style="3" customWidth="1"/>
    <col min="1031" max="1031" width="7.7109375" style="3" customWidth="1"/>
    <col min="1032" max="1032" width="8.140625" style="3" customWidth="1"/>
    <col min="1033" max="1033" width="15.28515625" style="3" customWidth="1"/>
    <col min="1034" max="1034" width="9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8" style="3" customWidth="1"/>
    <col min="1285" max="1285" width="4.42578125" style="3" customWidth="1"/>
    <col min="1286" max="1286" width="41.140625" style="3" customWidth="1"/>
    <col min="1287" max="1287" width="7.7109375" style="3" customWidth="1"/>
    <col min="1288" max="1288" width="8.140625" style="3" customWidth="1"/>
    <col min="1289" max="1289" width="15.28515625" style="3" customWidth="1"/>
    <col min="1290" max="1290" width="9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8" style="3" customWidth="1"/>
    <col min="1541" max="1541" width="4.42578125" style="3" customWidth="1"/>
    <col min="1542" max="1542" width="41.140625" style="3" customWidth="1"/>
    <col min="1543" max="1543" width="7.7109375" style="3" customWidth="1"/>
    <col min="1544" max="1544" width="8.140625" style="3" customWidth="1"/>
    <col min="1545" max="1545" width="15.28515625" style="3" customWidth="1"/>
    <col min="1546" max="1546" width="9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8" style="3" customWidth="1"/>
    <col min="1797" max="1797" width="4.42578125" style="3" customWidth="1"/>
    <col min="1798" max="1798" width="41.140625" style="3" customWidth="1"/>
    <col min="1799" max="1799" width="7.7109375" style="3" customWidth="1"/>
    <col min="1800" max="1800" width="8.140625" style="3" customWidth="1"/>
    <col min="1801" max="1801" width="15.28515625" style="3" customWidth="1"/>
    <col min="1802" max="1802" width="9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8" style="3" customWidth="1"/>
    <col min="2053" max="2053" width="4.42578125" style="3" customWidth="1"/>
    <col min="2054" max="2054" width="41.140625" style="3" customWidth="1"/>
    <col min="2055" max="2055" width="7.7109375" style="3" customWidth="1"/>
    <col min="2056" max="2056" width="8.140625" style="3" customWidth="1"/>
    <col min="2057" max="2057" width="15.28515625" style="3" customWidth="1"/>
    <col min="2058" max="2058" width="9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8" style="3" customWidth="1"/>
    <col min="2309" max="2309" width="4.42578125" style="3" customWidth="1"/>
    <col min="2310" max="2310" width="41.140625" style="3" customWidth="1"/>
    <col min="2311" max="2311" width="7.7109375" style="3" customWidth="1"/>
    <col min="2312" max="2312" width="8.140625" style="3" customWidth="1"/>
    <col min="2313" max="2313" width="15.28515625" style="3" customWidth="1"/>
    <col min="2314" max="2314" width="9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8" style="3" customWidth="1"/>
    <col min="2565" max="2565" width="4.42578125" style="3" customWidth="1"/>
    <col min="2566" max="2566" width="41.140625" style="3" customWidth="1"/>
    <col min="2567" max="2567" width="7.7109375" style="3" customWidth="1"/>
    <col min="2568" max="2568" width="8.140625" style="3" customWidth="1"/>
    <col min="2569" max="2569" width="15.28515625" style="3" customWidth="1"/>
    <col min="2570" max="2570" width="9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8" style="3" customWidth="1"/>
    <col min="2821" max="2821" width="4.42578125" style="3" customWidth="1"/>
    <col min="2822" max="2822" width="41.140625" style="3" customWidth="1"/>
    <col min="2823" max="2823" width="7.7109375" style="3" customWidth="1"/>
    <col min="2824" max="2824" width="8.140625" style="3" customWidth="1"/>
    <col min="2825" max="2825" width="15.28515625" style="3" customWidth="1"/>
    <col min="2826" max="2826" width="9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8" style="3" customWidth="1"/>
    <col min="3077" max="3077" width="4.42578125" style="3" customWidth="1"/>
    <col min="3078" max="3078" width="41.140625" style="3" customWidth="1"/>
    <col min="3079" max="3079" width="7.7109375" style="3" customWidth="1"/>
    <col min="3080" max="3080" width="8.140625" style="3" customWidth="1"/>
    <col min="3081" max="3081" width="15.28515625" style="3" customWidth="1"/>
    <col min="3082" max="3082" width="9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8" style="3" customWidth="1"/>
    <col min="3333" max="3333" width="4.42578125" style="3" customWidth="1"/>
    <col min="3334" max="3334" width="41.140625" style="3" customWidth="1"/>
    <col min="3335" max="3335" width="7.7109375" style="3" customWidth="1"/>
    <col min="3336" max="3336" width="8.140625" style="3" customWidth="1"/>
    <col min="3337" max="3337" width="15.28515625" style="3" customWidth="1"/>
    <col min="3338" max="3338" width="9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8" style="3" customWidth="1"/>
    <col min="3589" max="3589" width="4.42578125" style="3" customWidth="1"/>
    <col min="3590" max="3590" width="41.140625" style="3" customWidth="1"/>
    <col min="3591" max="3591" width="7.7109375" style="3" customWidth="1"/>
    <col min="3592" max="3592" width="8.140625" style="3" customWidth="1"/>
    <col min="3593" max="3593" width="15.28515625" style="3" customWidth="1"/>
    <col min="3594" max="3594" width="9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8" style="3" customWidth="1"/>
    <col min="3845" max="3845" width="4.42578125" style="3" customWidth="1"/>
    <col min="3846" max="3846" width="41.140625" style="3" customWidth="1"/>
    <col min="3847" max="3847" width="7.7109375" style="3" customWidth="1"/>
    <col min="3848" max="3848" width="8.140625" style="3" customWidth="1"/>
    <col min="3849" max="3849" width="15.28515625" style="3" customWidth="1"/>
    <col min="3850" max="3850" width="9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8" style="3" customWidth="1"/>
    <col min="4101" max="4101" width="4.42578125" style="3" customWidth="1"/>
    <col min="4102" max="4102" width="41.140625" style="3" customWidth="1"/>
    <col min="4103" max="4103" width="7.7109375" style="3" customWidth="1"/>
    <col min="4104" max="4104" width="8.140625" style="3" customWidth="1"/>
    <col min="4105" max="4105" width="15.28515625" style="3" customWidth="1"/>
    <col min="4106" max="4106" width="9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8" style="3" customWidth="1"/>
    <col min="4357" max="4357" width="4.42578125" style="3" customWidth="1"/>
    <col min="4358" max="4358" width="41.140625" style="3" customWidth="1"/>
    <col min="4359" max="4359" width="7.7109375" style="3" customWidth="1"/>
    <col min="4360" max="4360" width="8.140625" style="3" customWidth="1"/>
    <col min="4361" max="4361" width="15.28515625" style="3" customWidth="1"/>
    <col min="4362" max="4362" width="9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8" style="3" customWidth="1"/>
    <col min="4613" max="4613" width="4.42578125" style="3" customWidth="1"/>
    <col min="4614" max="4614" width="41.140625" style="3" customWidth="1"/>
    <col min="4615" max="4615" width="7.7109375" style="3" customWidth="1"/>
    <col min="4616" max="4616" width="8.140625" style="3" customWidth="1"/>
    <col min="4617" max="4617" width="15.28515625" style="3" customWidth="1"/>
    <col min="4618" max="4618" width="9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8" style="3" customWidth="1"/>
    <col min="4869" max="4869" width="4.42578125" style="3" customWidth="1"/>
    <col min="4870" max="4870" width="41.140625" style="3" customWidth="1"/>
    <col min="4871" max="4871" width="7.7109375" style="3" customWidth="1"/>
    <col min="4872" max="4872" width="8.140625" style="3" customWidth="1"/>
    <col min="4873" max="4873" width="15.28515625" style="3" customWidth="1"/>
    <col min="4874" max="4874" width="9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8" style="3" customWidth="1"/>
    <col min="5125" max="5125" width="4.42578125" style="3" customWidth="1"/>
    <col min="5126" max="5126" width="41.140625" style="3" customWidth="1"/>
    <col min="5127" max="5127" width="7.7109375" style="3" customWidth="1"/>
    <col min="5128" max="5128" width="8.140625" style="3" customWidth="1"/>
    <col min="5129" max="5129" width="15.28515625" style="3" customWidth="1"/>
    <col min="5130" max="5130" width="9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8" style="3" customWidth="1"/>
    <col min="5381" max="5381" width="4.42578125" style="3" customWidth="1"/>
    <col min="5382" max="5382" width="41.140625" style="3" customWidth="1"/>
    <col min="5383" max="5383" width="7.7109375" style="3" customWidth="1"/>
    <col min="5384" max="5384" width="8.140625" style="3" customWidth="1"/>
    <col min="5385" max="5385" width="15.28515625" style="3" customWidth="1"/>
    <col min="5386" max="5386" width="9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8" style="3" customWidth="1"/>
    <col min="5637" max="5637" width="4.42578125" style="3" customWidth="1"/>
    <col min="5638" max="5638" width="41.140625" style="3" customWidth="1"/>
    <col min="5639" max="5639" width="7.7109375" style="3" customWidth="1"/>
    <col min="5640" max="5640" width="8.140625" style="3" customWidth="1"/>
    <col min="5641" max="5641" width="15.28515625" style="3" customWidth="1"/>
    <col min="5642" max="5642" width="9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8" style="3" customWidth="1"/>
    <col min="5893" max="5893" width="4.42578125" style="3" customWidth="1"/>
    <col min="5894" max="5894" width="41.140625" style="3" customWidth="1"/>
    <col min="5895" max="5895" width="7.7109375" style="3" customWidth="1"/>
    <col min="5896" max="5896" width="8.140625" style="3" customWidth="1"/>
    <col min="5897" max="5897" width="15.28515625" style="3" customWidth="1"/>
    <col min="5898" max="5898" width="9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8" style="3" customWidth="1"/>
    <col min="6149" max="6149" width="4.42578125" style="3" customWidth="1"/>
    <col min="6150" max="6150" width="41.140625" style="3" customWidth="1"/>
    <col min="6151" max="6151" width="7.7109375" style="3" customWidth="1"/>
    <col min="6152" max="6152" width="8.140625" style="3" customWidth="1"/>
    <col min="6153" max="6153" width="15.28515625" style="3" customWidth="1"/>
    <col min="6154" max="6154" width="9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8" style="3" customWidth="1"/>
    <col min="6405" max="6405" width="4.42578125" style="3" customWidth="1"/>
    <col min="6406" max="6406" width="41.140625" style="3" customWidth="1"/>
    <col min="6407" max="6407" width="7.7109375" style="3" customWidth="1"/>
    <col min="6408" max="6408" width="8.140625" style="3" customWidth="1"/>
    <col min="6409" max="6409" width="15.28515625" style="3" customWidth="1"/>
    <col min="6410" max="6410" width="9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8" style="3" customWidth="1"/>
    <col min="6661" max="6661" width="4.42578125" style="3" customWidth="1"/>
    <col min="6662" max="6662" width="41.140625" style="3" customWidth="1"/>
    <col min="6663" max="6663" width="7.7109375" style="3" customWidth="1"/>
    <col min="6664" max="6664" width="8.140625" style="3" customWidth="1"/>
    <col min="6665" max="6665" width="15.28515625" style="3" customWidth="1"/>
    <col min="6666" max="6666" width="9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8" style="3" customWidth="1"/>
    <col min="6917" max="6917" width="4.42578125" style="3" customWidth="1"/>
    <col min="6918" max="6918" width="41.140625" style="3" customWidth="1"/>
    <col min="6919" max="6919" width="7.7109375" style="3" customWidth="1"/>
    <col min="6920" max="6920" width="8.140625" style="3" customWidth="1"/>
    <col min="6921" max="6921" width="15.28515625" style="3" customWidth="1"/>
    <col min="6922" max="6922" width="9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8" style="3" customWidth="1"/>
    <col min="7173" max="7173" width="4.42578125" style="3" customWidth="1"/>
    <col min="7174" max="7174" width="41.140625" style="3" customWidth="1"/>
    <col min="7175" max="7175" width="7.7109375" style="3" customWidth="1"/>
    <col min="7176" max="7176" width="8.140625" style="3" customWidth="1"/>
    <col min="7177" max="7177" width="15.28515625" style="3" customWidth="1"/>
    <col min="7178" max="7178" width="9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8" style="3" customWidth="1"/>
    <col min="7429" max="7429" width="4.42578125" style="3" customWidth="1"/>
    <col min="7430" max="7430" width="41.140625" style="3" customWidth="1"/>
    <col min="7431" max="7431" width="7.7109375" style="3" customWidth="1"/>
    <col min="7432" max="7432" width="8.140625" style="3" customWidth="1"/>
    <col min="7433" max="7433" width="15.28515625" style="3" customWidth="1"/>
    <col min="7434" max="7434" width="9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8" style="3" customWidth="1"/>
    <col min="7685" max="7685" width="4.42578125" style="3" customWidth="1"/>
    <col min="7686" max="7686" width="41.140625" style="3" customWidth="1"/>
    <col min="7687" max="7687" width="7.7109375" style="3" customWidth="1"/>
    <col min="7688" max="7688" width="8.140625" style="3" customWidth="1"/>
    <col min="7689" max="7689" width="15.28515625" style="3" customWidth="1"/>
    <col min="7690" max="7690" width="9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8" style="3" customWidth="1"/>
    <col min="7941" max="7941" width="4.42578125" style="3" customWidth="1"/>
    <col min="7942" max="7942" width="41.140625" style="3" customWidth="1"/>
    <col min="7943" max="7943" width="7.7109375" style="3" customWidth="1"/>
    <col min="7944" max="7944" width="8.140625" style="3" customWidth="1"/>
    <col min="7945" max="7945" width="15.28515625" style="3" customWidth="1"/>
    <col min="7946" max="7946" width="9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8" style="3" customWidth="1"/>
    <col min="8197" max="8197" width="4.42578125" style="3" customWidth="1"/>
    <col min="8198" max="8198" width="41.140625" style="3" customWidth="1"/>
    <col min="8199" max="8199" width="7.7109375" style="3" customWidth="1"/>
    <col min="8200" max="8200" width="8.140625" style="3" customWidth="1"/>
    <col min="8201" max="8201" width="15.28515625" style="3" customWidth="1"/>
    <col min="8202" max="8202" width="9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8" style="3" customWidth="1"/>
    <col min="8453" max="8453" width="4.42578125" style="3" customWidth="1"/>
    <col min="8454" max="8454" width="41.140625" style="3" customWidth="1"/>
    <col min="8455" max="8455" width="7.7109375" style="3" customWidth="1"/>
    <col min="8456" max="8456" width="8.140625" style="3" customWidth="1"/>
    <col min="8457" max="8457" width="15.28515625" style="3" customWidth="1"/>
    <col min="8458" max="8458" width="9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8" style="3" customWidth="1"/>
    <col min="8709" max="8709" width="4.42578125" style="3" customWidth="1"/>
    <col min="8710" max="8710" width="41.140625" style="3" customWidth="1"/>
    <col min="8711" max="8711" width="7.7109375" style="3" customWidth="1"/>
    <col min="8712" max="8712" width="8.140625" style="3" customWidth="1"/>
    <col min="8713" max="8713" width="15.28515625" style="3" customWidth="1"/>
    <col min="8714" max="8714" width="9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8" style="3" customWidth="1"/>
    <col min="8965" max="8965" width="4.42578125" style="3" customWidth="1"/>
    <col min="8966" max="8966" width="41.140625" style="3" customWidth="1"/>
    <col min="8967" max="8967" width="7.7109375" style="3" customWidth="1"/>
    <col min="8968" max="8968" width="8.140625" style="3" customWidth="1"/>
    <col min="8969" max="8969" width="15.28515625" style="3" customWidth="1"/>
    <col min="8970" max="8970" width="9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8" style="3" customWidth="1"/>
    <col min="9221" max="9221" width="4.42578125" style="3" customWidth="1"/>
    <col min="9222" max="9222" width="41.140625" style="3" customWidth="1"/>
    <col min="9223" max="9223" width="7.7109375" style="3" customWidth="1"/>
    <col min="9224" max="9224" width="8.140625" style="3" customWidth="1"/>
    <col min="9225" max="9225" width="15.28515625" style="3" customWidth="1"/>
    <col min="9226" max="9226" width="9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8" style="3" customWidth="1"/>
    <col min="9477" max="9477" width="4.42578125" style="3" customWidth="1"/>
    <col min="9478" max="9478" width="41.140625" style="3" customWidth="1"/>
    <col min="9479" max="9479" width="7.7109375" style="3" customWidth="1"/>
    <col min="9480" max="9480" width="8.140625" style="3" customWidth="1"/>
    <col min="9481" max="9481" width="15.28515625" style="3" customWidth="1"/>
    <col min="9482" max="9482" width="9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8" style="3" customWidth="1"/>
    <col min="9733" max="9733" width="4.42578125" style="3" customWidth="1"/>
    <col min="9734" max="9734" width="41.140625" style="3" customWidth="1"/>
    <col min="9735" max="9735" width="7.7109375" style="3" customWidth="1"/>
    <col min="9736" max="9736" width="8.140625" style="3" customWidth="1"/>
    <col min="9737" max="9737" width="15.28515625" style="3" customWidth="1"/>
    <col min="9738" max="9738" width="9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8" style="3" customWidth="1"/>
    <col min="9989" max="9989" width="4.42578125" style="3" customWidth="1"/>
    <col min="9990" max="9990" width="41.140625" style="3" customWidth="1"/>
    <col min="9991" max="9991" width="7.7109375" style="3" customWidth="1"/>
    <col min="9992" max="9992" width="8.140625" style="3" customWidth="1"/>
    <col min="9993" max="9993" width="15.28515625" style="3" customWidth="1"/>
    <col min="9994" max="9994" width="9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8" style="3" customWidth="1"/>
    <col min="10245" max="10245" width="4.42578125" style="3" customWidth="1"/>
    <col min="10246" max="10246" width="41.140625" style="3" customWidth="1"/>
    <col min="10247" max="10247" width="7.7109375" style="3" customWidth="1"/>
    <col min="10248" max="10248" width="8.140625" style="3" customWidth="1"/>
    <col min="10249" max="10249" width="15.28515625" style="3" customWidth="1"/>
    <col min="10250" max="10250" width="9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8" style="3" customWidth="1"/>
    <col min="10501" max="10501" width="4.42578125" style="3" customWidth="1"/>
    <col min="10502" max="10502" width="41.140625" style="3" customWidth="1"/>
    <col min="10503" max="10503" width="7.7109375" style="3" customWidth="1"/>
    <col min="10504" max="10504" width="8.140625" style="3" customWidth="1"/>
    <col min="10505" max="10505" width="15.28515625" style="3" customWidth="1"/>
    <col min="10506" max="10506" width="9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8" style="3" customWidth="1"/>
    <col min="10757" max="10757" width="4.42578125" style="3" customWidth="1"/>
    <col min="10758" max="10758" width="41.140625" style="3" customWidth="1"/>
    <col min="10759" max="10759" width="7.7109375" style="3" customWidth="1"/>
    <col min="10760" max="10760" width="8.140625" style="3" customWidth="1"/>
    <col min="10761" max="10761" width="15.28515625" style="3" customWidth="1"/>
    <col min="10762" max="10762" width="9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8" style="3" customWidth="1"/>
    <col min="11013" max="11013" width="4.42578125" style="3" customWidth="1"/>
    <col min="11014" max="11014" width="41.140625" style="3" customWidth="1"/>
    <col min="11015" max="11015" width="7.7109375" style="3" customWidth="1"/>
    <col min="11016" max="11016" width="8.140625" style="3" customWidth="1"/>
    <col min="11017" max="11017" width="15.28515625" style="3" customWidth="1"/>
    <col min="11018" max="11018" width="9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8" style="3" customWidth="1"/>
    <col min="11269" max="11269" width="4.42578125" style="3" customWidth="1"/>
    <col min="11270" max="11270" width="41.140625" style="3" customWidth="1"/>
    <col min="11271" max="11271" width="7.7109375" style="3" customWidth="1"/>
    <col min="11272" max="11272" width="8.140625" style="3" customWidth="1"/>
    <col min="11273" max="11273" width="15.28515625" style="3" customWidth="1"/>
    <col min="11274" max="11274" width="9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8" style="3" customWidth="1"/>
    <col min="11525" max="11525" width="4.42578125" style="3" customWidth="1"/>
    <col min="11526" max="11526" width="41.140625" style="3" customWidth="1"/>
    <col min="11527" max="11527" width="7.7109375" style="3" customWidth="1"/>
    <col min="11528" max="11528" width="8.140625" style="3" customWidth="1"/>
    <col min="11529" max="11529" width="15.28515625" style="3" customWidth="1"/>
    <col min="11530" max="11530" width="9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8" style="3" customWidth="1"/>
    <col min="11781" max="11781" width="4.42578125" style="3" customWidth="1"/>
    <col min="11782" max="11782" width="41.140625" style="3" customWidth="1"/>
    <col min="11783" max="11783" width="7.7109375" style="3" customWidth="1"/>
    <col min="11784" max="11784" width="8.140625" style="3" customWidth="1"/>
    <col min="11785" max="11785" width="15.28515625" style="3" customWidth="1"/>
    <col min="11786" max="11786" width="9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8" style="3" customWidth="1"/>
    <col min="12037" max="12037" width="4.42578125" style="3" customWidth="1"/>
    <col min="12038" max="12038" width="41.140625" style="3" customWidth="1"/>
    <col min="12039" max="12039" width="7.7109375" style="3" customWidth="1"/>
    <col min="12040" max="12040" width="8.140625" style="3" customWidth="1"/>
    <col min="12041" max="12041" width="15.28515625" style="3" customWidth="1"/>
    <col min="12042" max="12042" width="9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8" style="3" customWidth="1"/>
    <col min="12293" max="12293" width="4.42578125" style="3" customWidth="1"/>
    <col min="12294" max="12294" width="41.140625" style="3" customWidth="1"/>
    <col min="12295" max="12295" width="7.7109375" style="3" customWidth="1"/>
    <col min="12296" max="12296" width="8.140625" style="3" customWidth="1"/>
    <col min="12297" max="12297" width="15.28515625" style="3" customWidth="1"/>
    <col min="12298" max="12298" width="9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8" style="3" customWidth="1"/>
    <col min="12549" max="12549" width="4.42578125" style="3" customWidth="1"/>
    <col min="12550" max="12550" width="41.140625" style="3" customWidth="1"/>
    <col min="12551" max="12551" width="7.7109375" style="3" customWidth="1"/>
    <col min="12552" max="12552" width="8.140625" style="3" customWidth="1"/>
    <col min="12553" max="12553" width="15.28515625" style="3" customWidth="1"/>
    <col min="12554" max="12554" width="9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8" style="3" customWidth="1"/>
    <col min="12805" max="12805" width="4.42578125" style="3" customWidth="1"/>
    <col min="12806" max="12806" width="41.140625" style="3" customWidth="1"/>
    <col min="12807" max="12807" width="7.7109375" style="3" customWidth="1"/>
    <col min="12808" max="12808" width="8.140625" style="3" customWidth="1"/>
    <col min="12809" max="12809" width="15.28515625" style="3" customWidth="1"/>
    <col min="12810" max="12810" width="9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8" style="3" customWidth="1"/>
    <col min="13061" max="13061" width="4.42578125" style="3" customWidth="1"/>
    <col min="13062" max="13062" width="41.140625" style="3" customWidth="1"/>
    <col min="13063" max="13063" width="7.7109375" style="3" customWidth="1"/>
    <col min="13064" max="13064" width="8.140625" style="3" customWidth="1"/>
    <col min="13065" max="13065" width="15.28515625" style="3" customWidth="1"/>
    <col min="13066" max="13066" width="9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8" style="3" customWidth="1"/>
    <col min="13317" max="13317" width="4.42578125" style="3" customWidth="1"/>
    <col min="13318" max="13318" width="41.140625" style="3" customWidth="1"/>
    <col min="13319" max="13319" width="7.7109375" style="3" customWidth="1"/>
    <col min="13320" max="13320" width="8.140625" style="3" customWidth="1"/>
    <col min="13321" max="13321" width="15.28515625" style="3" customWidth="1"/>
    <col min="13322" max="13322" width="9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8" style="3" customWidth="1"/>
    <col min="13573" max="13573" width="4.42578125" style="3" customWidth="1"/>
    <col min="13574" max="13574" width="41.140625" style="3" customWidth="1"/>
    <col min="13575" max="13575" width="7.7109375" style="3" customWidth="1"/>
    <col min="13576" max="13576" width="8.140625" style="3" customWidth="1"/>
    <col min="13577" max="13577" width="15.28515625" style="3" customWidth="1"/>
    <col min="13578" max="13578" width="9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8" style="3" customWidth="1"/>
    <col min="13829" max="13829" width="4.42578125" style="3" customWidth="1"/>
    <col min="13830" max="13830" width="41.140625" style="3" customWidth="1"/>
    <col min="13831" max="13831" width="7.7109375" style="3" customWidth="1"/>
    <col min="13832" max="13832" width="8.140625" style="3" customWidth="1"/>
    <col min="13833" max="13833" width="15.28515625" style="3" customWidth="1"/>
    <col min="13834" max="13834" width="9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8" style="3" customWidth="1"/>
    <col min="14085" max="14085" width="4.42578125" style="3" customWidth="1"/>
    <col min="14086" max="14086" width="41.140625" style="3" customWidth="1"/>
    <col min="14087" max="14087" width="7.7109375" style="3" customWidth="1"/>
    <col min="14088" max="14088" width="8.140625" style="3" customWidth="1"/>
    <col min="14089" max="14089" width="15.28515625" style="3" customWidth="1"/>
    <col min="14090" max="14090" width="9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8" style="3" customWidth="1"/>
    <col min="14341" max="14341" width="4.42578125" style="3" customWidth="1"/>
    <col min="14342" max="14342" width="41.140625" style="3" customWidth="1"/>
    <col min="14343" max="14343" width="7.7109375" style="3" customWidth="1"/>
    <col min="14344" max="14344" width="8.140625" style="3" customWidth="1"/>
    <col min="14345" max="14345" width="15.28515625" style="3" customWidth="1"/>
    <col min="14346" max="14346" width="9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8" style="3" customWidth="1"/>
    <col min="14597" max="14597" width="4.42578125" style="3" customWidth="1"/>
    <col min="14598" max="14598" width="41.140625" style="3" customWidth="1"/>
    <col min="14599" max="14599" width="7.7109375" style="3" customWidth="1"/>
    <col min="14600" max="14600" width="8.140625" style="3" customWidth="1"/>
    <col min="14601" max="14601" width="15.28515625" style="3" customWidth="1"/>
    <col min="14602" max="14602" width="9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8" style="3" customWidth="1"/>
    <col min="14853" max="14853" width="4.42578125" style="3" customWidth="1"/>
    <col min="14854" max="14854" width="41.140625" style="3" customWidth="1"/>
    <col min="14855" max="14855" width="7.7109375" style="3" customWidth="1"/>
    <col min="14856" max="14856" width="8.140625" style="3" customWidth="1"/>
    <col min="14857" max="14857" width="15.28515625" style="3" customWidth="1"/>
    <col min="14858" max="14858" width="9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8" style="3" customWidth="1"/>
    <col min="15109" max="15109" width="4.42578125" style="3" customWidth="1"/>
    <col min="15110" max="15110" width="41.140625" style="3" customWidth="1"/>
    <col min="15111" max="15111" width="7.7109375" style="3" customWidth="1"/>
    <col min="15112" max="15112" width="8.140625" style="3" customWidth="1"/>
    <col min="15113" max="15113" width="15.28515625" style="3" customWidth="1"/>
    <col min="15114" max="15114" width="9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8" style="3" customWidth="1"/>
    <col min="15365" max="15365" width="4.42578125" style="3" customWidth="1"/>
    <col min="15366" max="15366" width="41.140625" style="3" customWidth="1"/>
    <col min="15367" max="15367" width="7.7109375" style="3" customWidth="1"/>
    <col min="15368" max="15368" width="8.140625" style="3" customWidth="1"/>
    <col min="15369" max="15369" width="15.28515625" style="3" customWidth="1"/>
    <col min="15370" max="15370" width="9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8" style="3" customWidth="1"/>
    <col min="15621" max="15621" width="4.42578125" style="3" customWidth="1"/>
    <col min="15622" max="15622" width="41.140625" style="3" customWidth="1"/>
    <col min="15623" max="15623" width="7.7109375" style="3" customWidth="1"/>
    <col min="15624" max="15624" width="8.140625" style="3" customWidth="1"/>
    <col min="15625" max="15625" width="15.28515625" style="3" customWidth="1"/>
    <col min="15626" max="15626" width="9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8" style="3" customWidth="1"/>
    <col min="15877" max="15877" width="4.42578125" style="3" customWidth="1"/>
    <col min="15878" max="15878" width="41.140625" style="3" customWidth="1"/>
    <col min="15879" max="15879" width="7.7109375" style="3" customWidth="1"/>
    <col min="15880" max="15880" width="8.140625" style="3" customWidth="1"/>
    <col min="15881" max="15881" width="15.28515625" style="3" customWidth="1"/>
    <col min="15882" max="15882" width="9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8" style="3" customWidth="1"/>
    <col min="16133" max="16133" width="4.42578125" style="3" customWidth="1"/>
    <col min="16134" max="16134" width="41.140625" style="3" customWidth="1"/>
    <col min="16135" max="16135" width="7.7109375" style="3" customWidth="1"/>
    <col min="16136" max="16136" width="8.140625" style="3" customWidth="1"/>
    <col min="16137" max="16137" width="15.28515625" style="3" customWidth="1"/>
    <col min="16138" max="16138" width="9.7109375" style="3" customWidth="1"/>
    <col min="16139" max="16384" width="9.140625" style="3"/>
  </cols>
  <sheetData>
    <row r="2" spans="2:10" ht="36.75" customHeight="1" x14ac:dyDescent="0.25"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2:10" ht="12" customHeight="1" x14ac:dyDescent="0.2">
      <c r="B3" s="2"/>
      <c r="C3" s="95" t="s">
        <v>0</v>
      </c>
      <c r="D3" s="95"/>
      <c r="E3" s="95"/>
      <c r="F3" s="95"/>
      <c r="G3" s="95"/>
      <c r="H3" s="95"/>
      <c r="I3" s="95"/>
      <c r="J3" s="1"/>
    </row>
    <row r="4" spans="2:10" ht="9" customHeight="1" x14ac:dyDescent="0.2">
      <c r="B4" s="2"/>
      <c r="C4" s="16"/>
      <c r="D4" s="16"/>
      <c r="E4" s="16"/>
      <c r="F4" s="16"/>
      <c r="G4" s="16"/>
      <c r="H4" s="16"/>
      <c r="I4" s="16"/>
      <c r="J4" s="1"/>
    </row>
    <row r="5" spans="2:10" ht="19.5" customHeight="1" x14ac:dyDescent="0.2"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2:10" ht="38.25" customHeight="1" x14ac:dyDescent="0.2">
      <c r="B6" s="97" t="s">
        <v>63</v>
      </c>
      <c r="C6" s="188"/>
      <c r="D6" s="188"/>
      <c r="E6" s="188"/>
      <c r="F6" s="188"/>
      <c r="G6" s="188"/>
      <c r="H6" s="188"/>
      <c r="I6" s="188"/>
      <c r="J6" s="188"/>
    </row>
    <row r="7" spans="2:10" ht="13.5" customHeight="1" x14ac:dyDescent="0.2"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2:10" ht="27" customHeight="1" x14ac:dyDescent="0.2">
      <c r="B8" s="189" t="s">
        <v>74</v>
      </c>
      <c r="C8" s="189"/>
      <c r="D8" s="189"/>
      <c r="E8" s="189"/>
      <c r="F8" s="189"/>
      <c r="G8" s="189"/>
      <c r="H8" s="189"/>
      <c r="I8" s="189"/>
      <c r="J8" s="189"/>
    </row>
    <row r="9" spans="2:10" ht="40.5" customHeight="1" x14ac:dyDescent="0.2"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16</v>
      </c>
      <c r="J9" s="183" t="s">
        <v>41</v>
      </c>
    </row>
    <row r="10" spans="2:10" ht="21" customHeight="1" x14ac:dyDescent="0.2"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2:10" ht="37.5" customHeight="1" x14ac:dyDescent="0.25">
      <c r="B11" s="19">
        <v>1</v>
      </c>
      <c r="C11" s="249" t="s">
        <v>125</v>
      </c>
      <c r="D11" s="250"/>
      <c r="E11" s="250"/>
      <c r="F11" s="251"/>
      <c r="G11" s="49" t="s">
        <v>9</v>
      </c>
      <c r="H11" s="49">
        <v>3</v>
      </c>
      <c r="I11" s="50">
        <v>2023</v>
      </c>
      <c r="J11" s="51">
        <v>90</v>
      </c>
    </row>
    <row r="12" spans="2:10" ht="48.75" customHeight="1" x14ac:dyDescent="0.25">
      <c r="B12" s="19">
        <v>2</v>
      </c>
      <c r="C12" s="249" t="s">
        <v>86</v>
      </c>
      <c r="D12" s="250"/>
      <c r="E12" s="250"/>
      <c r="F12" s="251"/>
      <c r="G12" s="49" t="s">
        <v>25</v>
      </c>
      <c r="H12" s="49">
        <v>1000</v>
      </c>
      <c r="I12" s="50">
        <v>2023</v>
      </c>
      <c r="J12" s="51">
        <v>50</v>
      </c>
    </row>
    <row r="13" spans="2:10" ht="15.75" customHeight="1" x14ac:dyDescent="0.2">
      <c r="B13" s="19">
        <v>3</v>
      </c>
      <c r="C13" s="91" t="s">
        <v>53</v>
      </c>
      <c r="D13" s="92"/>
      <c r="E13" s="92"/>
      <c r="F13" s="93"/>
      <c r="G13" s="19" t="s">
        <v>9</v>
      </c>
      <c r="H13" s="19">
        <v>2</v>
      </c>
      <c r="I13" s="58">
        <v>2023</v>
      </c>
      <c r="J13" s="61">
        <v>300</v>
      </c>
    </row>
    <row r="14" spans="2:10" ht="40.5" customHeight="1" x14ac:dyDescent="0.2">
      <c r="B14" s="118" t="s">
        <v>23</v>
      </c>
      <c r="C14" s="118"/>
      <c r="D14" s="118"/>
      <c r="E14" s="118"/>
      <c r="F14" s="118"/>
      <c r="G14" s="118"/>
      <c r="H14" s="118"/>
      <c r="I14" s="118"/>
      <c r="J14" s="118"/>
    </row>
    <row r="15" spans="2:10" ht="13.5" customHeight="1" x14ac:dyDescent="0.2">
      <c r="B15" s="134" t="s">
        <v>11</v>
      </c>
      <c r="C15" s="135"/>
      <c r="D15" s="136"/>
      <c r="E15" s="140" t="s">
        <v>12</v>
      </c>
      <c r="F15" s="141"/>
      <c r="G15" s="141"/>
      <c r="H15" s="141"/>
      <c r="I15" s="141"/>
      <c r="J15" s="142"/>
    </row>
    <row r="16" spans="2:10" ht="24" customHeight="1" x14ac:dyDescent="0.2">
      <c r="B16" s="137"/>
      <c r="C16" s="138"/>
      <c r="D16" s="139"/>
      <c r="E16" s="252" t="s">
        <v>13</v>
      </c>
      <c r="F16" s="253"/>
      <c r="G16" s="254"/>
      <c r="H16" s="198" t="s">
        <v>14</v>
      </c>
      <c r="I16" s="144"/>
      <c r="J16" s="145"/>
    </row>
    <row r="17" spans="2:10" ht="14.25" customHeight="1" x14ac:dyDescent="0.2">
      <c r="B17" s="190">
        <f>SUM(J11:J13)</f>
        <v>440</v>
      </c>
      <c r="C17" s="191"/>
      <c r="D17" s="192"/>
      <c r="E17" s="190">
        <f>SUM(J11:J13)</f>
        <v>440</v>
      </c>
      <c r="F17" s="191"/>
      <c r="G17" s="192"/>
      <c r="H17" s="140"/>
      <c r="I17" s="141"/>
      <c r="J17" s="142"/>
    </row>
  </sheetData>
  <mergeCells count="22">
    <mergeCell ref="B15:D16"/>
    <mergeCell ref="E15:J15"/>
    <mergeCell ref="E16:G16"/>
    <mergeCell ref="H16:J16"/>
    <mergeCell ref="B17:D17"/>
    <mergeCell ref="E17:G17"/>
    <mergeCell ref="H17:J17"/>
    <mergeCell ref="C3:I3"/>
    <mergeCell ref="B2:J2"/>
    <mergeCell ref="C13:F13"/>
    <mergeCell ref="B14:J14"/>
    <mergeCell ref="B5:J5"/>
    <mergeCell ref="C11:F11"/>
    <mergeCell ref="C12:F12"/>
    <mergeCell ref="B6:J6"/>
    <mergeCell ref="C7:I7"/>
    <mergeCell ref="B8:J8"/>
    <mergeCell ref="B9:B10"/>
    <mergeCell ref="C9:F10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J11" sqref="J11:J12"/>
    </sheetView>
  </sheetViews>
  <sheetFormatPr defaultRowHeight="12.75" x14ac:dyDescent="0.2"/>
  <cols>
    <col min="1" max="1" width="1.5703125" style="3" customWidth="1"/>
    <col min="2" max="2" width="3.42578125" style="3" customWidth="1"/>
    <col min="3" max="3" width="19.42578125" style="3" customWidth="1"/>
    <col min="4" max="4" width="15.140625" style="3" customWidth="1"/>
    <col min="5" max="5" width="6.85546875" style="3" customWidth="1"/>
    <col min="6" max="6" width="45.7109375" style="3" customWidth="1"/>
    <col min="7" max="7" width="5.85546875" style="3" customWidth="1"/>
    <col min="8" max="8" width="8.5703125" style="3" customWidth="1"/>
    <col min="9" max="9" width="14.140625" style="3" customWidth="1"/>
    <col min="10" max="10" width="13.42578125" style="3" customWidth="1"/>
    <col min="11" max="256" width="9.140625" style="3"/>
    <col min="257" max="257" width="1.5703125" style="3" customWidth="1"/>
    <col min="258" max="258" width="3.42578125" style="3" customWidth="1"/>
    <col min="259" max="259" width="19.42578125" style="3" customWidth="1"/>
    <col min="260" max="260" width="15.140625" style="3" customWidth="1"/>
    <col min="261" max="261" width="6.85546875" style="3" customWidth="1"/>
    <col min="262" max="262" width="45.7109375" style="3" customWidth="1"/>
    <col min="263" max="263" width="5.85546875" style="3" customWidth="1"/>
    <col min="264" max="264" width="8.5703125" style="3" customWidth="1"/>
    <col min="265" max="265" width="14.140625" style="3" customWidth="1"/>
    <col min="266" max="266" width="11.140625" style="3" customWidth="1"/>
    <col min="267" max="512" width="9.140625" style="3"/>
    <col min="513" max="513" width="1.5703125" style="3" customWidth="1"/>
    <col min="514" max="514" width="3.42578125" style="3" customWidth="1"/>
    <col min="515" max="515" width="19.42578125" style="3" customWidth="1"/>
    <col min="516" max="516" width="15.140625" style="3" customWidth="1"/>
    <col min="517" max="517" width="6.85546875" style="3" customWidth="1"/>
    <col min="518" max="518" width="45.7109375" style="3" customWidth="1"/>
    <col min="519" max="519" width="5.85546875" style="3" customWidth="1"/>
    <col min="520" max="520" width="8.5703125" style="3" customWidth="1"/>
    <col min="521" max="521" width="14.140625" style="3" customWidth="1"/>
    <col min="522" max="522" width="11.140625" style="3" customWidth="1"/>
    <col min="523" max="768" width="9.140625" style="3"/>
    <col min="769" max="769" width="1.5703125" style="3" customWidth="1"/>
    <col min="770" max="770" width="3.42578125" style="3" customWidth="1"/>
    <col min="771" max="771" width="19.42578125" style="3" customWidth="1"/>
    <col min="772" max="772" width="15.140625" style="3" customWidth="1"/>
    <col min="773" max="773" width="6.85546875" style="3" customWidth="1"/>
    <col min="774" max="774" width="45.7109375" style="3" customWidth="1"/>
    <col min="775" max="775" width="5.85546875" style="3" customWidth="1"/>
    <col min="776" max="776" width="8.5703125" style="3" customWidth="1"/>
    <col min="777" max="777" width="14.140625" style="3" customWidth="1"/>
    <col min="778" max="778" width="11.140625" style="3" customWidth="1"/>
    <col min="779" max="1024" width="9.140625" style="3"/>
    <col min="1025" max="1025" width="1.5703125" style="3" customWidth="1"/>
    <col min="1026" max="1026" width="3.42578125" style="3" customWidth="1"/>
    <col min="1027" max="1027" width="19.42578125" style="3" customWidth="1"/>
    <col min="1028" max="1028" width="15.140625" style="3" customWidth="1"/>
    <col min="1029" max="1029" width="6.85546875" style="3" customWidth="1"/>
    <col min="1030" max="1030" width="45.7109375" style="3" customWidth="1"/>
    <col min="1031" max="1031" width="5.85546875" style="3" customWidth="1"/>
    <col min="1032" max="1032" width="8.5703125" style="3" customWidth="1"/>
    <col min="1033" max="1033" width="14.140625" style="3" customWidth="1"/>
    <col min="1034" max="1034" width="11.140625" style="3" customWidth="1"/>
    <col min="1035" max="1280" width="9.140625" style="3"/>
    <col min="1281" max="1281" width="1.5703125" style="3" customWidth="1"/>
    <col min="1282" max="1282" width="3.42578125" style="3" customWidth="1"/>
    <col min="1283" max="1283" width="19.42578125" style="3" customWidth="1"/>
    <col min="1284" max="1284" width="15.140625" style="3" customWidth="1"/>
    <col min="1285" max="1285" width="6.85546875" style="3" customWidth="1"/>
    <col min="1286" max="1286" width="45.7109375" style="3" customWidth="1"/>
    <col min="1287" max="1287" width="5.85546875" style="3" customWidth="1"/>
    <col min="1288" max="1288" width="8.5703125" style="3" customWidth="1"/>
    <col min="1289" max="1289" width="14.140625" style="3" customWidth="1"/>
    <col min="1290" max="1290" width="11.140625" style="3" customWidth="1"/>
    <col min="1291" max="1536" width="9.140625" style="3"/>
    <col min="1537" max="1537" width="1.5703125" style="3" customWidth="1"/>
    <col min="1538" max="1538" width="3.42578125" style="3" customWidth="1"/>
    <col min="1539" max="1539" width="19.42578125" style="3" customWidth="1"/>
    <col min="1540" max="1540" width="15.140625" style="3" customWidth="1"/>
    <col min="1541" max="1541" width="6.85546875" style="3" customWidth="1"/>
    <col min="1542" max="1542" width="45.7109375" style="3" customWidth="1"/>
    <col min="1543" max="1543" width="5.85546875" style="3" customWidth="1"/>
    <col min="1544" max="1544" width="8.5703125" style="3" customWidth="1"/>
    <col min="1545" max="1545" width="14.140625" style="3" customWidth="1"/>
    <col min="1546" max="1546" width="11.140625" style="3" customWidth="1"/>
    <col min="1547" max="1792" width="9.140625" style="3"/>
    <col min="1793" max="1793" width="1.5703125" style="3" customWidth="1"/>
    <col min="1794" max="1794" width="3.42578125" style="3" customWidth="1"/>
    <col min="1795" max="1795" width="19.42578125" style="3" customWidth="1"/>
    <col min="1796" max="1796" width="15.140625" style="3" customWidth="1"/>
    <col min="1797" max="1797" width="6.85546875" style="3" customWidth="1"/>
    <col min="1798" max="1798" width="45.7109375" style="3" customWidth="1"/>
    <col min="1799" max="1799" width="5.85546875" style="3" customWidth="1"/>
    <col min="1800" max="1800" width="8.5703125" style="3" customWidth="1"/>
    <col min="1801" max="1801" width="14.140625" style="3" customWidth="1"/>
    <col min="1802" max="1802" width="11.140625" style="3" customWidth="1"/>
    <col min="1803" max="2048" width="9.140625" style="3"/>
    <col min="2049" max="2049" width="1.5703125" style="3" customWidth="1"/>
    <col min="2050" max="2050" width="3.42578125" style="3" customWidth="1"/>
    <col min="2051" max="2051" width="19.42578125" style="3" customWidth="1"/>
    <col min="2052" max="2052" width="15.140625" style="3" customWidth="1"/>
    <col min="2053" max="2053" width="6.85546875" style="3" customWidth="1"/>
    <col min="2054" max="2054" width="45.7109375" style="3" customWidth="1"/>
    <col min="2055" max="2055" width="5.85546875" style="3" customWidth="1"/>
    <col min="2056" max="2056" width="8.5703125" style="3" customWidth="1"/>
    <col min="2057" max="2057" width="14.140625" style="3" customWidth="1"/>
    <col min="2058" max="2058" width="11.140625" style="3" customWidth="1"/>
    <col min="2059" max="2304" width="9.140625" style="3"/>
    <col min="2305" max="2305" width="1.5703125" style="3" customWidth="1"/>
    <col min="2306" max="2306" width="3.42578125" style="3" customWidth="1"/>
    <col min="2307" max="2307" width="19.42578125" style="3" customWidth="1"/>
    <col min="2308" max="2308" width="15.140625" style="3" customWidth="1"/>
    <col min="2309" max="2309" width="6.85546875" style="3" customWidth="1"/>
    <col min="2310" max="2310" width="45.7109375" style="3" customWidth="1"/>
    <col min="2311" max="2311" width="5.85546875" style="3" customWidth="1"/>
    <col min="2312" max="2312" width="8.5703125" style="3" customWidth="1"/>
    <col min="2313" max="2313" width="14.140625" style="3" customWidth="1"/>
    <col min="2314" max="2314" width="11.140625" style="3" customWidth="1"/>
    <col min="2315" max="2560" width="9.140625" style="3"/>
    <col min="2561" max="2561" width="1.5703125" style="3" customWidth="1"/>
    <col min="2562" max="2562" width="3.42578125" style="3" customWidth="1"/>
    <col min="2563" max="2563" width="19.42578125" style="3" customWidth="1"/>
    <col min="2564" max="2564" width="15.140625" style="3" customWidth="1"/>
    <col min="2565" max="2565" width="6.85546875" style="3" customWidth="1"/>
    <col min="2566" max="2566" width="45.7109375" style="3" customWidth="1"/>
    <col min="2567" max="2567" width="5.85546875" style="3" customWidth="1"/>
    <col min="2568" max="2568" width="8.5703125" style="3" customWidth="1"/>
    <col min="2569" max="2569" width="14.140625" style="3" customWidth="1"/>
    <col min="2570" max="2570" width="11.140625" style="3" customWidth="1"/>
    <col min="2571" max="2816" width="9.140625" style="3"/>
    <col min="2817" max="2817" width="1.5703125" style="3" customWidth="1"/>
    <col min="2818" max="2818" width="3.42578125" style="3" customWidth="1"/>
    <col min="2819" max="2819" width="19.42578125" style="3" customWidth="1"/>
    <col min="2820" max="2820" width="15.140625" style="3" customWidth="1"/>
    <col min="2821" max="2821" width="6.85546875" style="3" customWidth="1"/>
    <col min="2822" max="2822" width="45.7109375" style="3" customWidth="1"/>
    <col min="2823" max="2823" width="5.85546875" style="3" customWidth="1"/>
    <col min="2824" max="2824" width="8.5703125" style="3" customWidth="1"/>
    <col min="2825" max="2825" width="14.140625" style="3" customWidth="1"/>
    <col min="2826" max="2826" width="11.140625" style="3" customWidth="1"/>
    <col min="2827" max="3072" width="9.140625" style="3"/>
    <col min="3073" max="3073" width="1.5703125" style="3" customWidth="1"/>
    <col min="3074" max="3074" width="3.42578125" style="3" customWidth="1"/>
    <col min="3075" max="3075" width="19.42578125" style="3" customWidth="1"/>
    <col min="3076" max="3076" width="15.140625" style="3" customWidth="1"/>
    <col min="3077" max="3077" width="6.85546875" style="3" customWidth="1"/>
    <col min="3078" max="3078" width="45.7109375" style="3" customWidth="1"/>
    <col min="3079" max="3079" width="5.85546875" style="3" customWidth="1"/>
    <col min="3080" max="3080" width="8.5703125" style="3" customWidth="1"/>
    <col min="3081" max="3081" width="14.140625" style="3" customWidth="1"/>
    <col min="3082" max="3082" width="11.140625" style="3" customWidth="1"/>
    <col min="3083" max="3328" width="9.140625" style="3"/>
    <col min="3329" max="3329" width="1.5703125" style="3" customWidth="1"/>
    <col min="3330" max="3330" width="3.42578125" style="3" customWidth="1"/>
    <col min="3331" max="3331" width="19.42578125" style="3" customWidth="1"/>
    <col min="3332" max="3332" width="15.140625" style="3" customWidth="1"/>
    <col min="3333" max="3333" width="6.85546875" style="3" customWidth="1"/>
    <col min="3334" max="3334" width="45.7109375" style="3" customWidth="1"/>
    <col min="3335" max="3335" width="5.85546875" style="3" customWidth="1"/>
    <col min="3336" max="3336" width="8.5703125" style="3" customWidth="1"/>
    <col min="3337" max="3337" width="14.140625" style="3" customWidth="1"/>
    <col min="3338" max="3338" width="11.140625" style="3" customWidth="1"/>
    <col min="3339" max="3584" width="9.140625" style="3"/>
    <col min="3585" max="3585" width="1.5703125" style="3" customWidth="1"/>
    <col min="3586" max="3586" width="3.42578125" style="3" customWidth="1"/>
    <col min="3587" max="3587" width="19.42578125" style="3" customWidth="1"/>
    <col min="3588" max="3588" width="15.140625" style="3" customWidth="1"/>
    <col min="3589" max="3589" width="6.85546875" style="3" customWidth="1"/>
    <col min="3590" max="3590" width="45.7109375" style="3" customWidth="1"/>
    <col min="3591" max="3591" width="5.85546875" style="3" customWidth="1"/>
    <col min="3592" max="3592" width="8.5703125" style="3" customWidth="1"/>
    <col min="3593" max="3593" width="14.140625" style="3" customWidth="1"/>
    <col min="3594" max="3594" width="11.140625" style="3" customWidth="1"/>
    <col min="3595" max="3840" width="9.140625" style="3"/>
    <col min="3841" max="3841" width="1.5703125" style="3" customWidth="1"/>
    <col min="3842" max="3842" width="3.42578125" style="3" customWidth="1"/>
    <col min="3843" max="3843" width="19.42578125" style="3" customWidth="1"/>
    <col min="3844" max="3844" width="15.140625" style="3" customWidth="1"/>
    <col min="3845" max="3845" width="6.85546875" style="3" customWidth="1"/>
    <col min="3846" max="3846" width="45.7109375" style="3" customWidth="1"/>
    <col min="3847" max="3847" width="5.85546875" style="3" customWidth="1"/>
    <col min="3848" max="3848" width="8.5703125" style="3" customWidth="1"/>
    <col min="3849" max="3849" width="14.140625" style="3" customWidth="1"/>
    <col min="3850" max="3850" width="11.140625" style="3" customWidth="1"/>
    <col min="3851" max="4096" width="9.140625" style="3"/>
    <col min="4097" max="4097" width="1.5703125" style="3" customWidth="1"/>
    <col min="4098" max="4098" width="3.42578125" style="3" customWidth="1"/>
    <col min="4099" max="4099" width="19.42578125" style="3" customWidth="1"/>
    <col min="4100" max="4100" width="15.140625" style="3" customWidth="1"/>
    <col min="4101" max="4101" width="6.85546875" style="3" customWidth="1"/>
    <col min="4102" max="4102" width="45.7109375" style="3" customWidth="1"/>
    <col min="4103" max="4103" width="5.85546875" style="3" customWidth="1"/>
    <col min="4104" max="4104" width="8.5703125" style="3" customWidth="1"/>
    <col min="4105" max="4105" width="14.140625" style="3" customWidth="1"/>
    <col min="4106" max="4106" width="11.140625" style="3" customWidth="1"/>
    <col min="4107" max="4352" width="9.140625" style="3"/>
    <col min="4353" max="4353" width="1.5703125" style="3" customWidth="1"/>
    <col min="4354" max="4354" width="3.42578125" style="3" customWidth="1"/>
    <col min="4355" max="4355" width="19.42578125" style="3" customWidth="1"/>
    <col min="4356" max="4356" width="15.140625" style="3" customWidth="1"/>
    <col min="4357" max="4357" width="6.85546875" style="3" customWidth="1"/>
    <col min="4358" max="4358" width="45.7109375" style="3" customWidth="1"/>
    <col min="4359" max="4359" width="5.85546875" style="3" customWidth="1"/>
    <col min="4360" max="4360" width="8.5703125" style="3" customWidth="1"/>
    <col min="4361" max="4361" width="14.140625" style="3" customWidth="1"/>
    <col min="4362" max="4362" width="11.140625" style="3" customWidth="1"/>
    <col min="4363" max="4608" width="9.140625" style="3"/>
    <col min="4609" max="4609" width="1.5703125" style="3" customWidth="1"/>
    <col min="4610" max="4610" width="3.42578125" style="3" customWidth="1"/>
    <col min="4611" max="4611" width="19.42578125" style="3" customWidth="1"/>
    <col min="4612" max="4612" width="15.140625" style="3" customWidth="1"/>
    <col min="4613" max="4613" width="6.85546875" style="3" customWidth="1"/>
    <col min="4614" max="4614" width="45.7109375" style="3" customWidth="1"/>
    <col min="4615" max="4615" width="5.85546875" style="3" customWidth="1"/>
    <col min="4616" max="4616" width="8.5703125" style="3" customWidth="1"/>
    <col min="4617" max="4617" width="14.140625" style="3" customWidth="1"/>
    <col min="4618" max="4618" width="11.140625" style="3" customWidth="1"/>
    <col min="4619" max="4864" width="9.140625" style="3"/>
    <col min="4865" max="4865" width="1.5703125" style="3" customWidth="1"/>
    <col min="4866" max="4866" width="3.42578125" style="3" customWidth="1"/>
    <col min="4867" max="4867" width="19.42578125" style="3" customWidth="1"/>
    <col min="4868" max="4868" width="15.140625" style="3" customWidth="1"/>
    <col min="4869" max="4869" width="6.85546875" style="3" customWidth="1"/>
    <col min="4870" max="4870" width="45.7109375" style="3" customWidth="1"/>
    <col min="4871" max="4871" width="5.85546875" style="3" customWidth="1"/>
    <col min="4872" max="4872" width="8.5703125" style="3" customWidth="1"/>
    <col min="4873" max="4873" width="14.140625" style="3" customWidth="1"/>
    <col min="4874" max="4874" width="11.140625" style="3" customWidth="1"/>
    <col min="4875" max="5120" width="9.140625" style="3"/>
    <col min="5121" max="5121" width="1.5703125" style="3" customWidth="1"/>
    <col min="5122" max="5122" width="3.42578125" style="3" customWidth="1"/>
    <col min="5123" max="5123" width="19.42578125" style="3" customWidth="1"/>
    <col min="5124" max="5124" width="15.140625" style="3" customWidth="1"/>
    <col min="5125" max="5125" width="6.85546875" style="3" customWidth="1"/>
    <col min="5126" max="5126" width="45.7109375" style="3" customWidth="1"/>
    <col min="5127" max="5127" width="5.85546875" style="3" customWidth="1"/>
    <col min="5128" max="5128" width="8.5703125" style="3" customWidth="1"/>
    <col min="5129" max="5129" width="14.140625" style="3" customWidth="1"/>
    <col min="5130" max="5130" width="11.140625" style="3" customWidth="1"/>
    <col min="5131" max="5376" width="9.140625" style="3"/>
    <col min="5377" max="5377" width="1.5703125" style="3" customWidth="1"/>
    <col min="5378" max="5378" width="3.42578125" style="3" customWidth="1"/>
    <col min="5379" max="5379" width="19.42578125" style="3" customWidth="1"/>
    <col min="5380" max="5380" width="15.140625" style="3" customWidth="1"/>
    <col min="5381" max="5381" width="6.85546875" style="3" customWidth="1"/>
    <col min="5382" max="5382" width="45.7109375" style="3" customWidth="1"/>
    <col min="5383" max="5383" width="5.85546875" style="3" customWidth="1"/>
    <col min="5384" max="5384" width="8.5703125" style="3" customWidth="1"/>
    <col min="5385" max="5385" width="14.140625" style="3" customWidth="1"/>
    <col min="5386" max="5386" width="11.140625" style="3" customWidth="1"/>
    <col min="5387" max="5632" width="9.140625" style="3"/>
    <col min="5633" max="5633" width="1.5703125" style="3" customWidth="1"/>
    <col min="5634" max="5634" width="3.42578125" style="3" customWidth="1"/>
    <col min="5635" max="5635" width="19.42578125" style="3" customWidth="1"/>
    <col min="5636" max="5636" width="15.140625" style="3" customWidth="1"/>
    <col min="5637" max="5637" width="6.85546875" style="3" customWidth="1"/>
    <col min="5638" max="5638" width="45.7109375" style="3" customWidth="1"/>
    <col min="5639" max="5639" width="5.85546875" style="3" customWidth="1"/>
    <col min="5640" max="5640" width="8.5703125" style="3" customWidth="1"/>
    <col min="5641" max="5641" width="14.140625" style="3" customWidth="1"/>
    <col min="5642" max="5642" width="11.140625" style="3" customWidth="1"/>
    <col min="5643" max="5888" width="9.140625" style="3"/>
    <col min="5889" max="5889" width="1.5703125" style="3" customWidth="1"/>
    <col min="5890" max="5890" width="3.42578125" style="3" customWidth="1"/>
    <col min="5891" max="5891" width="19.42578125" style="3" customWidth="1"/>
    <col min="5892" max="5892" width="15.140625" style="3" customWidth="1"/>
    <col min="5893" max="5893" width="6.85546875" style="3" customWidth="1"/>
    <col min="5894" max="5894" width="45.7109375" style="3" customWidth="1"/>
    <col min="5895" max="5895" width="5.85546875" style="3" customWidth="1"/>
    <col min="5896" max="5896" width="8.5703125" style="3" customWidth="1"/>
    <col min="5897" max="5897" width="14.140625" style="3" customWidth="1"/>
    <col min="5898" max="5898" width="11.140625" style="3" customWidth="1"/>
    <col min="5899" max="6144" width="9.140625" style="3"/>
    <col min="6145" max="6145" width="1.5703125" style="3" customWidth="1"/>
    <col min="6146" max="6146" width="3.42578125" style="3" customWidth="1"/>
    <col min="6147" max="6147" width="19.42578125" style="3" customWidth="1"/>
    <col min="6148" max="6148" width="15.140625" style="3" customWidth="1"/>
    <col min="6149" max="6149" width="6.85546875" style="3" customWidth="1"/>
    <col min="6150" max="6150" width="45.7109375" style="3" customWidth="1"/>
    <col min="6151" max="6151" width="5.85546875" style="3" customWidth="1"/>
    <col min="6152" max="6152" width="8.5703125" style="3" customWidth="1"/>
    <col min="6153" max="6153" width="14.140625" style="3" customWidth="1"/>
    <col min="6154" max="6154" width="11.140625" style="3" customWidth="1"/>
    <col min="6155" max="6400" width="9.140625" style="3"/>
    <col min="6401" max="6401" width="1.5703125" style="3" customWidth="1"/>
    <col min="6402" max="6402" width="3.42578125" style="3" customWidth="1"/>
    <col min="6403" max="6403" width="19.42578125" style="3" customWidth="1"/>
    <col min="6404" max="6404" width="15.140625" style="3" customWidth="1"/>
    <col min="6405" max="6405" width="6.85546875" style="3" customWidth="1"/>
    <col min="6406" max="6406" width="45.7109375" style="3" customWidth="1"/>
    <col min="6407" max="6407" width="5.85546875" style="3" customWidth="1"/>
    <col min="6408" max="6408" width="8.5703125" style="3" customWidth="1"/>
    <col min="6409" max="6409" width="14.140625" style="3" customWidth="1"/>
    <col min="6410" max="6410" width="11.140625" style="3" customWidth="1"/>
    <col min="6411" max="6656" width="9.140625" style="3"/>
    <col min="6657" max="6657" width="1.5703125" style="3" customWidth="1"/>
    <col min="6658" max="6658" width="3.42578125" style="3" customWidth="1"/>
    <col min="6659" max="6659" width="19.42578125" style="3" customWidth="1"/>
    <col min="6660" max="6660" width="15.140625" style="3" customWidth="1"/>
    <col min="6661" max="6661" width="6.85546875" style="3" customWidth="1"/>
    <col min="6662" max="6662" width="45.7109375" style="3" customWidth="1"/>
    <col min="6663" max="6663" width="5.85546875" style="3" customWidth="1"/>
    <col min="6664" max="6664" width="8.5703125" style="3" customWidth="1"/>
    <col min="6665" max="6665" width="14.140625" style="3" customWidth="1"/>
    <col min="6666" max="6666" width="11.140625" style="3" customWidth="1"/>
    <col min="6667" max="6912" width="9.140625" style="3"/>
    <col min="6913" max="6913" width="1.5703125" style="3" customWidth="1"/>
    <col min="6914" max="6914" width="3.42578125" style="3" customWidth="1"/>
    <col min="6915" max="6915" width="19.42578125" style="3" customWidth="1"/>
    <col min="6916" max="6916" width="15.140625" style="3" customWidth="1"/>
    <col min="6917" max="6917" width="6.85546875" style="3" customWidth="1"/>
    <col min="6918" max="6918" width="45.7109375" style="3" customWidth="1"/>
    <col min="6919" max="6919" width="5.85546875" style="3" customWidth="1"/>
    <col min="6920" max="6920" width="8.5703125" style="3" customWidth="1"/>
    <col min="6921" max="6921" width="14.140625" style="3" customWidth="1"/>
    <col min="6922" max="6922" width="11.140625" style="3" customWidth="1"/>
    <col min="6923" max="7168" width="9.140625" style="3"/>
    <col min="7169" max="7169" width="1.5703125" style="3" customWidth="1"/>
    <col min="7170" max="7170" width="3.42578125" style="3" customWidth="1"/>
    <col min="7171" max="7171" width="19.42578125" style="3" customWidth="1"/>
    <col min="7172" max="7172" width="15.140625" style="3" customWidth="1"/>
    <col min="7173" max="7173" width="6.85546875" style="3" customWidth="1"/>
    <col min="7174" max="7174" width="45.7109375" style="3" customWidth="1"/>
    <col min="7175" max="7175" width="5.85546875" style="3" customWidth="1"/>
    <col min="7176" max="7176" width="8.5703125" style="3" customWidth="1"/>
    <col min="7177" max="7177" width="14.140625" style="3" customWidth="1"/>
    <col min="7178" max="7178" width="11.140625" style="3" customWidth="1"/>
    <col min="7179" max="7424" width="9.140625" style="3"/>
    <col min="7425" max="7425" width="1.5703125" style="3" customWidth="1"/>
    <col min="7426" max="7426" width="3.42578125" style="3" customWidth="1"/>
    <col min="7427" max="7427" width="19.42578125" style="3" customWidth="1"/>
    <col min="7428" max="7428" width="15.140625" style="3" customWidth="1"/>
    <col min="7429" max="7429" width="6.85546875" style="3" customWidth="1"/>
    <col min="7430" max="7430" width="45.7109375" style="3" customWidth="1"/>
    <col min="7431" max="7431" width="5.85546875" style="3" customWidth="1"/>
    <col min="7432" max="7432" width="8.5703125" style="3" customWidth="1"/>
    <col min="7433" max="7433" width="14.140625" style="3" customWidth="1"/>
    <col min="7434" max="7434" width="11.140625" style="3" customWidth="1"/>
    <col min="7435" max="7680" width="9.140625" style="3"/>
    <col min="7681" max="7681" width="1.5703125" style="3" customWidth="1"/>
    <col min="7682" max="7682" width="3.42578125" style="3" customWidth="1"/>
    <col min="7683" max="7683" width="19.42578125" style="3" customWidth="1"/>
    <col min="7684" max="7684" width="15.140625" style="3" customWidth="1"/>
    <col min="7685" max="7685" width="6.85546875" style="3" customWidth="1"/>
    <col min="7686" max="7686" width="45.7109375" style="3" customWidth="1"/>
    <col min="7687" max="7687" width="5.85546875" style="3" customWidth="1"/>
    <col min="7688" max="7688" width="8.5703125" style="3" customWidth="1"/>
    <col min="7689" max="7689" width="14.140625" style="3" customWidth="1"/>
    <col min="7690" max="7690" width="11.140625" style="3" customWidth="1"/>
    <col min="7691" max="7936" width="9.140625" style="3"/>
    <col min="7937" max="7937" width="1.5703125" style="3" customWidth="1"/>
    <col min="7938" max="7938" width="3.42578125" style="3" customWidth="1"/>
    <col min="7939" max="7939" width="19.42578125" style="3" customWidth="1"/>
    <col min="7940" max="7940" width="15.140625" style="3" customWidth="1"/>
    <col min="7941" max="7941" width="6.85546875" style="3" customWidth="1"/>
    <col min="7942" max="7942" width="45.7109375" style="3" customWidth="1"/>
    <col min="7943" max="7943" width="5.85546875" style="3" customWidth="1"/>
    <col min="7944" max="7944" width="8.5703125" style="3" customWidth="1"/>
    <col min="7945" max="7945" width="14.140625" style="3" customWidth="1"/>
    <col min="7946" max="7946" width="11.140625" style="3" customWidth="1"/>
    <col min="7947" max="8192" width="9.140625" style="3"/>
    <col min="8193" max="8193" width="1.5703125" style="3" customWidth="1"/>
    <col min="8194" max="8194" width="3.42578125" style="3" customWidth="1"/>
    <col min="8195" max="8195" width="19.42578125" style="3" customWidth="1"/>
    <col min="8196" max="8196" width="15.140625" style="3" customWidth="1"/>
    <col min="8197" max="8197" width="6.85546875" style="3" customWidth="1"/>
    <col min="8198" max="8198" width="45.7109375" style="3" customWidth="1"/>
    <col min="8199" max="8199" width="5.85546875" style="3" customWidth="1"/>
    <col min="8200" max="8200" width="8.5703125" style="3" customWidth="1"/>
    <col min="8201" max="8201" width="14.140625" style="3" customWidth="1"/>
    <col min="8202" max="8202" width="11.140625" style="3" customWidth="1"/>
    <col min="8203" max="8448" width="9.140625" style="3"/>
    <col min="8449" max="8449" width="1.5703125" style="3" customWidth="1"/>
    <col min="8450" max="8450" width="3.42578125" style="3" customWidth="1"/>
    <col min="8451" max="8451" width="19.42578125" style="3" customWidth="1"/>
    <col min="8452" max="8452" width="15.140625" style="3" customWidth="1"/>
    <col min="8453" max="8453" width="6.85546875" style="3" customWidth="1"/>
    <col min="8454" max="8454" width="45.7109375" style="3" customWidth="1"/>
    <col min="8455" max="8455" width="5.85546875" style="3" customWidth="1"/>
    <col min="8456" max="8456" width="8.5703125" style="3" customWidth="1"/>
    <col min="8457" max="8457" width="14.140625" style="3" customWidth="1"/>
    <col min="8458" max="8458" width="11.140625" style="3" customWidth="1"/>
    <col min="8459" max="8704" width="9.140625" style="3"/>
    <col min="8705" max="8705" width="1.5703125" style="3" customWidth="1"/>
    <col min="8706" max="8706" width="3.42578125" style="3" customWidth="1"/>
    <col min="8707" max="8707" width="19.42578125" style="3" customWidth="1"/>
    <col min="8708" max="8708" width="15.140625" style="3" customWidth="1"/>
    <col min="8709" max="8709" width="6.85546875" style="3" customWidth="1"/>
    <col min="8710" max="8710" width="45.7109375" style="3" customWidth="1"/>
    <col min="8711" max="8711" width="5.85546875" style="3" customWidth="1"/>
    <col min="8712" max="8712" width="8.5703125" style="3" customWidth="1"/>
    <col min="8713" max="8713" width="14.140625" style="3" customWidth="1"/>
    <col min="8714" max="8714" width="11.140625" style="3" customWidth="1"/>
    <col min="8715" max="8960" width="9.140625" style="3"/>
    <col min="8961" max="8961" width="1.5703125" style="3" customWidth="1"/>
    <col min="8962" max="8962" width="3.42578125" style="3" customWidth="1"/>
    <col min="8963" max="8963" width="19.42578125" style="3" customWidth="1"/>
    <col min="8964" max="8964" width="15.140625" style="3" customWidth="1"/>
    <col min="8965" max="8965" width="6.85546875" style="3" customWidth="1"/>
    <col min="8966" max="8966" width="45.7109375" style="3" customWidth="1"/>
    <col min="8967" max="8967" width="5.85546875" style="3" customWidth="1"/>
    <col min="8968" max="8968" width="8.5703125" style="3" customWidth="1"/>
    <col min="8969" max="8969" width="14.140625" style="3" customWidth="1"/>
    <col min="8970" max="8970" width="11.140625" style="3" customWidth="1"/>
    <col min="8971" max="9216" width="9.140625" style="3"/>
    <col min="9217" max="9217" width="1.5703125" style="3" customWidth="1"/>
    <col min="9218" max="9218" width="3.42578125" style="3" customWidth="1"/>
    <col min="9219" max="9219" width="19.42578125" style="3" customWidth="1"/>
    <col min="9220" max="9220" width="15.140625" style="3" customWidth="1"/>
    <col min="9221" max="9221" width="6.85546875" style="3" customWidth="1"/>
    <col min="9222" max="9222" width="45.7109375" style="3" customWidth="1"/>
    <col min="9223" max="9223" width="5.85546875" style="3" customWidth="1"/>
    <col min="9224" max="9224" width="8.5703125" style="3" customWidth="1"/>
    <col min="9225" max="9225" width="14.140625" style="3" customWidth="1"/>
    <col min="9226" max="9226" width="11.140625" style="3" customWidth="1"/>
    <col min="9227" max="9472" width="9.140625" style="3"/>
    <col min="9473" max="9473" width="1.5703125" style="3" customWidth="1"/>
    <col min="9474" max="9474" width="3.42578125" style="3" customWidth="1"/>
    <col min="9475" max="9475" width="19.42578125" style="3" customWidth="1"/>
    <col min="9476" max="9476" width="15.140625" style="3" customWidth="1"/>
    <col min="9477" max="9477" width="6.85546875" style="3" customWidth="1"/>
    <col min="9478" max="9478" width="45.7109375" style="3" customWidth="1"/>
    <col min="9479" max="9479" width="5.85546875" style="3" customWidth="1"/>
    <col min="9480" max="9480" width="8.5703125" style="3" customWidth="1"/>
    <col min="9481" max="9481" width="14.140625" style="3" customWidth="1"/>
    <col min="9482" max="9482" width="11.140625" style="3" customWidth="1"/>
    <col min="9483" max="9728" width="9.140625" style="3"/>
    <col min="9729" max="9729" width="1.5703125" style="3" customWidth="1"/>
    <col min="9730" max="9730" width="3.42578125" style="3" customWidth="1"/>
    <col min="9731" max="9731" width="19.42578125" style="3" customWidth="1"/>
    <col min="9732" max="9732" width="15.140625" style="3" customWidth="1"/>
    <col min="9733" max="9733" width="6.85546875" style="3" customWidth="1"/>
    <col min="9734" max="9734" width="45.7109375" style="3" customWidth="1"/>
    <col min="9735" max="9735" width="5.85546875" style="3" customWidth="1"/>
    <col min="9736" max="9736" width="8.5703125" style="3" customWidth="1"/>
    <col min="9737" max="9737" width="14.140625" style="3" customWidth="1"/>
    <col min="9738" max="9738" width="11.140625" style="3" customWidth="1"/>
    <col min="9739" max="9984" width="9.140625" style="3"/>
    <col min="9985" max="9985" width="1.5703125" style="3" customWidth="1"/>
    <col min="9986" max="9986" width="3.42578125" style="3" customWidth="1"/>
    <col min="9987" max="9987" width="19.42578125" style="3" customWidth="1"/>
    <col min="9988" max="9988" width="15.140625" style="3" customWidth="1"/>
    <col min="9989" max="9989" width="6.85546875" style="3" customWidth="1"/>
    <col min="9990" max="9990" width="45.7109375" style="3" customWidth="1"/>
    <col min="9991" max="9991" width="5.85546875" style="3" customWidth="1"/>
    <col min="9992" max="9992" width="8.5703125" style="3" customWidth="1"/>
    <col min="9993" max="9993" width="14.140625" style="3" customWidth="1"/>
    <col min="9994" max="9994" width="11.140625" style="3" customWidth="1"/>
    <col min="9995" max="10240" width="9.140625" style="3"/>
    <col min="10241" max="10241" width="1.5703125" style="3" customWidth="1"/>
    <col min="10242" max="10242" width="3.42578125" style="3" customWidth="1"/>
    <col min="10243" max="10243" width="19.42578125" style="3" customWidth="1"/>
    <col min="10244" max="10244" width="15.140625" style="3" customWidth="1"/>
    <col min="10245" max="10245" width="6.85546875" style="3" customWidth="1"/>
    <col min="10246" max="10246" width="45.7109375" style="3" customWidth="1"/>
    <col min="10247" max="10247" width="5.85546875" style="3" customWidth="1"/>
    <col min="10248" max="10248" width="8.5703125" style="3" customWidth="1"/>
    <col min="10249" max="10249" width="14.140625" style="3" customWidth="1"/>
    <col min="10250" max="10250" width="11.140625" style="3" customWidth="1"/>
    <col min="10251" max="10496" width="9.140625" style="3"/>
    <col min="10497" max="10497" width="1.5703125" style="3" customWidth="1"/>
    <col min="10498" max="10498" width="3.42578125" style="3" customWidth="1"/>
    <col min="10499" max="10499" width="19.42578125" style="3" customWidth="1"/>
    <col min="10500" max="10500" width="15.140625" style="3" customWidth="1"/>
    <col min="10501" max="10501" width="6.85546875" style="3" customWidth="1"/>
    <col min="10502" max="10502" width="45.7109375" style="3" customWidth="1"/>
    <col min="10503" max="10503" width="5.85546875" style="3" customWidth="1"/>
    <col min="10504" max="10504" width="8.5703125" style="3" customWidth="1"/>
    <col min="10505" max="10505" width="14.140625" style="3" customWidth="1"/>
    <col min="10506" max="10506" width="11.140625" style="3" customWidth="1"/>
    <col min="10507" max="10752" width="9.140625" style="3"/>
    <col min="10753" max="10753" width="1.5703125" style="3" customWidth="1"/>
    <col min="10754" max="10754" width="3.42578125" style="3" customWidth="1"/>
    <col min="10755" max="10755" width="19.42578125" style="3" customWidth="1"/>
    <col min="10756" max="10756" width="15.140625" style="3" customWidth="1"/>
    <col min="10757" max="10757" width="6.85546875" style="3" customWidth="1"/>
    <col min="10758" max="10758" width="45.7109375" style="3" customWidth="1"/>
    <col min="10759" max="10759" width="5.85546875" style="3" customWidth="1"/>
    <col min="10760" max="10760" width="8.5703125" style="3" customWidth="1"/>
    <col min="10761" max="10761" width="14.140625" style="3" customWidth="1"/>
    <col min="10762" max="10762" width="11.140625" style="3" customWidth="1"/>
    <col min="10763" max="11008" width="9.140625" style="3"/>
    <col min="11009" max="11009" width="1.5703125" style="3" customWidth="1"/>
    <col min="11010" max="11010" width="3.42578125" style="3" customWidth="1"/>
    <col min="11011" max="11011" width="19.42578125" style="3" customWidth="1"/>
    <col min="11012" max="11012" width="15.140625" style="3" customWidth="1"/>
    <col min="11013" max="11013" width="6.85546875" style="3" customWidth="1"/>
    <col min="11014" max="11014" width="45.7109375" style="3" customWidth="1"/>
    <col min="11015" max="11015" width="5.85546875" style="3" customWidth="1"/>
    <col min="11016" max="11016" width="8.5703125" style="3" customWidth="1"/>
    <col min="11017" max="11017" width="14.140625" style="3" customWidth="1"/>
    <col min="11018" max="11018" width="11.140625" style="3" customWidth="1"/>
    <col min="11019" max="11264" width="9.140625" style="3"/>
    <col min="11265" max="11265" width="1.5703125" style="3" customWidth="1"/>
    <col min="11266" max="11266" width="3.42578125" style="3" customWidth="1"/>
    <col min="11267" max="11267" width="19.42578125" style="3" customWidth="1"/>
    <col min="11268" max="11268" width="15.140625" style="3" customWidth="1"/>
    <col min="11269" max="11269" width="6.85546875" style="3" customWidth="1"/>
    <col min="11270" max="11270" width="45.7109375" style="3" customWidth="1"/>
    <col min="11271" max="11271" width="5.85546875" style="3" customWidth="1"/>
    <col min="11272" max="11272" width="8.5703125" style="3" customWidth="1"/>
    <col min="11273" max="11273" width="14.140625" style="3" customWidth="1"/>
    <col min="11274" max="11274" width="11.140625" style="3" customWidth="1"/>
    <col min="11275" max="11520" width="9.140625" style="3"/>
    <col min="11521" max="11521" width="1.5703125" style="3" customWidth="1"/>
    <col min="11522" max="11522" width="3.42578125" style="3" customWidth="1"/>
    <col min="11523" max="11523" width="19.42578125" style="3" customWidth="1"/>
    <col min="11524" max="11524" width="15.140625" style="3" customWidth="1"/>
    <col min="11525" max="11525" width="6.85546875" style="3" customWidth="1"/>
    <col min="11526" max="11526" width="45.7109375" style="3" customWidth="1"/>
    <col min="11527" max="11527" width="5.85546875" style="3" customWidth="1"/>
    <col min="11528" max="11528" width="8.5703125" style="3" customWidth="1"/>
    <col min="11529" max="11529" width="14.140625" style="3" customWidth="1"/>
    <col min="11530" max="11530" width="11.140625" style="3" customWidth="1"/>
    <col min="11531" max="11776" width="9.140625" style="3"/>
    <col min="11777" max="11777" width="1.5703125" style="3" customWidth="1"/>
    <col min="11778" max="11778" width="3.42578125" style="3" customWidth="1"/>
    <col min="11779" max="11779" width="19.42578125" style="3" customWidth="1"/>
    <col min="11780" max="11780" width="15.140625" style="3" customWidth="1"/>
    <col min="11781" max="11781" width="6.85546875" style="3" customWidth="1"/>
    <col min="11782" max="11782" width="45.7109375" style="3" customWidth="1"/>
    <col min="11783" max="11783" width="5.85546875" style="3" customWidth="1"/>
    <col min="11784" max="11784" width="8.5703125" style="3" customWidth="1"/>
    <col min="11785" max="11785" width="14.140625" style="3" customWidth="1"/>
    <col min="11786" max="11786" width="11.140625" style="3" customWidth="1"/>
    <col min="11787" max="12032" width="9.140625" style="3"/>
    <col min="12033" max="12033" width="1.5703125" style="3" customWidth="1"/>
    <col min="12034" max="12034" width="3.42578125" style="3" customWidth="1"/>
    <col min="12035" max="12035" width="19.42578125" style="3" customWidth="1"/>
    <col min="12036" max="12036" width="15.140625" style="3" customWidth="1"/>
    <col min="12037" max="12037" width="6.85546875" style="3" customWidth="1"/>
    <col min="12038" max="12038" width="45.7109375" style="3" customWidth="1"/>
    <col min="12039" max="12039" width="5.85546875" style="3" customWidth="1"/>
    <col min="12040" max="12040" width="8.5703125" style="3" customWidth="1"/>
    <col min="12041" max="12041" width="14.140625" style="3" customWidth="1"/>
    <col min="12042" max="12042" width="11.140625" style="3" customWidth="1"/>
    <col min="12043" max="12288" width="9.140625" style="3"/>
    <col min="12289" max="12289" width="1.5703125" style="3" customWidth="1"/>
    <col min="12290" max="12290" width="3.42578125" style="3" customWidth="1"/>
    <col min="12291" max="12291" width="19.42578125" style="3" customWidth="1"/>
    <col min="12292" max="12292" width="15.140625" style="3" customWidth="1"/>
    <col min="12293" max="12293" width="6.85546875" style="3" customWidth="1"/>
    <col min="12294" max="12294" width="45.7109375" style="3" customWidth="1"/>
    <col min="12295" max="12295" width="5.85546875" style="3" customWidth="1"/>
    <col min="12296" max="12296" width="8.5703125" style="3" customWidth="1"/>
    <col min="12297" max="12297" width="14.140625" style="3" customWidth="1"/>
    <col min="12298" max="12298" width="11.140625" style="3" customWidth="1"/>
    <col min="12299" max="12544" width="9.140625" style="3"/>
    <col min="12545" max="12545" width="1.5703125" style="3" customWidth="1"/>
    <col min="12546" max="12546" width="3.42578125" style="3" customWidth="1"/>
    <col min="12547" max="12547" width="19.42578125" style="3" customWidth="1"/>
    <col min="12548" max="12548" width="15.140625" style="3" customWidth="1"/>
    <col min="12549" max="12549" width="6.85546875" style="3" customWidth="1"/>
    <col min="12550" max="12550" width="45.7109375" style="3" customWidth="1"/>
    <col min="12551" max="12551" width="5.85546875" style="3" customWidth="1"/>
    <col min="12552" max="12552" width="8.5703125" style="3" customWidth="1"/>
    <col min="12553" max="12553" width="14.140625" style="3" customWidth="1"/>
    <col min="12554" max="12554" width="11.140625" style="3" customWidth="1"/>
    <col min="12555" max="12800" width="9.140625" style="3"/>
    <col min="12801" max="12801" width="1.5703125" style="3" customWidth="1"/>
    <col min="12802" max="12802" width="3.42578125" style="3" customWidth="1"/>
    <col min="12803" max="12803" width="19.42578125" style="3" customWidth="1"/>
    <col min="12804" max="12804" width="15.140625" style="3" customWidth="1"/>
    <col min="12805" max="12805" width="6.85546875" style="3" customWidth="1"/>
    <col min="12806" max="12806" width="45.7109375" style="3" customWidth="1"/>
    <col min="12807" max="12807" width="5.85546875" style="3" customWidth="1"/>
    <col min="12808" max="12808" width="8.5703125" style="3" customWidth="1"/>
    <col min="12809" max="12809" width="14.140625" style="3" customWidth="1"/>
    <col min="12810" max="12810" width="11.140625" style="3" customWidth="1"/>
    <col min="12811" max="13056" width="9.140625" style="3"/>
    <col min="13057" max="13057" width="1.5703125" style="3" customWidth="1"/>
    <col min="13058" max="13058" width="3.42578125" style="3" customWidth="1"/>
    <col min="13059" max="13059" width="19.42578125" style="3" customWidth="1"/>
    <col min="13060" max="13060" width="15.140625" style="3" customWidth="1"/>
    <col min="13061" max="13061" width="6.85546875" style="3" customWidth="1"/>
    <col min="13062" max="13062" width="45.7109375" style="3" customWidth="1"/>
    <col min="13063" max="13063" width="5.85546875" style="3" customWidth="1"/>
    <col min="13064" max="13064" width="8.5703125" style="3" customWidth="1"/>
    <col min="13065" max="13065" width="14.140625" style="3" customWidth="1"/>
    <col min="13066" max="13066" width="11.140625" style="3" customWidth="1"/>
    <col min="13067" max="13312" width="9.140625" style="3"/>
    <col min="13313" max="13313" width="1.5703125" style="3" customWidth="1"/>
    <col min="13314" max="13314" width="3.42578125" style="3" customWidth="1"/>
    <col min="13315" max="13315" width="19.42578125" style="3" customWidth="1"/>
    <col min="13316" max="13316" width="15.140625" style="3" customWidth="1"/>
    <col min="13317" max="13317" width="6.85546875" style="3" customWidth="1"/>
    <col min="13318" max="13318" width="45.7109375" style="3" customWidth="1"/>
    <col min="13319" max="13319" width="5.85546875" style="3" customWidth="1"/>
    <col min="13320" max="13320" width="8.5703125" style="3" customWidth="1"/>
    <col min="13321" max="13321" width="14.140625" style="3" customWidth="1"/>
    <col min="13322" max="13322" width="11.140625" style="3" customWidth="1"/>
    <col min="13323" max="13568" width="9.140625" style="3"/>
    <col min="13569" max="13569" width="1.5703125" style="3" customWidth="1"/>
    <col min="13570" max="13570" width="3.42578125" style="3" customWidth="1"/>
    <col min="13571" max="13571" width="19.42578125" style="3" customWidth="1"/>
    <col min="13572" max="13572" width="15.140625" style="3" customWidth="1"/>
    <col min="13573" max="13573" width="6.85546875" style="3" customWidth="1"/>
    <col min="13574" max="13574" width="45.7109375" style="3" customWidth="1"/>
    <col min="13575" max="13575" width="5.85546875" style="3" customWidth="1"/>
    <col min="13576" max="13576" width="8.5703125" style="3" customWidth="1"/>
    <col min="13577" max="13577" width="14.140625" style="3" customWidth="1"/>
    <col min="13578" max="13578" width="11.140625" style="3" customWidth="1"/>
    <col min="13579" max="13824" width="9.140625" style="3"/>
    <col min="13825" max="13825" width="1.5703125" style="3" customWidth="1"/>
    <col min="13826" max="13826" width="3.42578125" style="3" customWidth="1"/>
    <col min="13827" max="13827" width="19.42578125" style="3" customWidth="1"/>
    <col min="13828" max="13828" width="15.140625" style="3" customWidth="1"/>
    <col min="13829" max="13829" width="6.85546875" style="3" customWidth="1"/>
    <col min="13830" max="13830" width="45.7109375" style="3" customWidth="1"/>
    <col min="13831" max="13831" width="5.85546875" style="3" customWidth="1"/>
    <col min="13832" max="13832" width="8.5703125" style="3" customWidth="1"/>
    <col min="13833" max="13833" width="14.140625" style="3" customWidth="1"/>
    <col min="13834" max="13834" width="11.140625" style="3" customWidth="1"/>
    <col min="13835" max="14080" width="9.140625" style="3"/>
    <col min="14081" max="14081" width="1.5703125" style="3" customWidth="1"/>
    <col min="14082" max="14082" width="3.42578125" style="3" customWidth="1"/>
    <col min="14083" max="14083" width="19.42578125" style="3" customWidth="1"/>
    <col min="14084" max="14084" width="15.140625" style="3" customWidth="1"/>
    <col min="14085" max="14085" width="6.85546875" style="3" customWidth="1"/>
    <col min="14086" max="14086" width="45.7109375" style="3" customWidth="1"/>
    <col min="14087" max="14087" width="5.85546875" style="3" customWidth="1"/>
    <col min="14088" max="14088" width="8.5703125" style="3" customWidth="1"/>
    <col min="14089" max="14089" width="14.140625" style="3" customWidth="1"/>
    <col min="14090" max="14090" width="11.140625" style="3" customWidth="1"/>
    <col min="14091" max="14336" width="9.140625" style="3"/>
    <col min="14337" max="14337" width="1.5703125" style="3" customWidth="1"/>
    <col min="14338" max="14338" width="3.42578125" style="3" customWidth="1"/>
    <col min="14339" max="14339" width="19.42578125" style="3" customWidth="1"/>
    <col min="14340" max="14340" width="15.140625" style="3" customWidth="1"/>
    <col min="14341" max="14341" width="6.85546875" style="3" customWidth="1"/>
    <col min="14342" max="14342" width="45.7109375" style="3" customWidth="1"/>
    <col min="14343" max="14343" width="5.85546875" style="3" customWidth="1"/>
    <col min="14344" max="14344" width="8.5703125" style="3" customWidth="1"/>
    <col min="14345" max="14345" width="14.140625" style="3" customWidth="1"/>
    <col min="14346" max="14346" width="11.140625" style="3" customWidth="1"/>
    <col min="14347" max="14592" width="9.140625" style="3"/>
    <col min="14593" max="14593" width="1.5703125" style="3" customWidth="1"/>
    <col min="14594" max="14594" width="3.42578125" style="3" customWidth="1"/>
    <col min="14595" max="14595" width="19.42578125" style="3" customWidth="1"/>
    <col min="14596" max="14596" width="15.140625" style="3" customWidth="1"/>
    <col min="14597" max="14597" width="6.85546875" style="3" customWidth="1"/>
    <col min="14598" max="14598" width="45.7109375" style="3" customWidth="1"/>
    <col min="14599" max="14599" width="5.85546875" style="3" customWidth="1"/>
    <col min="14600" max="14600" width="8.5703125" style="3" customWidth="1"/>
    <col min="14601" max="14601" width="14.140625" style="3" customWidth="1"/>
    <col min="14602" max="14602" width="11.140625" style="3" customWidth="1"/>
    <col min="14603" max="14848" width="9.140625" style="3"/>
    <col min="14849" max="14849" width="1.5703125" style="3" customWidth="1"/>
    <col min="14850" max="14850" width="3.42578125" style="3" customWidth="1"/>
    <col min="14851" max="14851" width="19.42578125" style="3" customWidth="1"/>
    <col min="14852" max="14852" width="15.140625" style="3" customWidth="1"/>
    <col min="14853" max="14853" width="6.85546875" style="3" customWidth="1"/>
    <col min="14854" max="14854" width="45.7109375" style="3" customWidth="1"/>
    <col min="14855" max="14855" width="5.85546875" style="3" customWidth="1"/>
    <col min="14856" max="14856" width="8.5703125" style="3" customWidth="1"/>
    <col min="14857" max="14857" width="14.140625" style="3" customWidth="1"/>
    <col min="14858" max="14858" width="11.140625" style="3" customWidth="1"/>
    <col min="14859" max="15104" width="9.140625" style="3"/>
    <col min="15105" max="15105" width="1.5703125" style="3" customWidth="1"/>
    <col min="15106" max="15106" width="3.42578125" style="3" customWidth="1"/>
    <col min="15107" max="15107" width="19.42578125" style="3" customWidth="1"/>
    <col min="15108" max="15108" width="15.140625" style="3" customWidth="1"/>
    <col min="15109" max="15109" width="6.85546875" style="3" customWidth="1"/>
    <col min="15110" max="15110" width="45.7109375" style="3" customWidth="1"/>
    <col min="15111" max="15111" width="5.85546875" style="3" customWidth="1"/>
    <col min="15112" max="15112" width="8.5703125" style="3" customWidth="1"/>
    <col min="15113" max="15113" width="14.140625" style="3" customWidth="1"/>
    <col min="15114" max="15114" width="11.140625" style="3" customWidth="1"/>
    <col min="15115" max="15360" width="9.140625" style="3"/>
    <col min="15361" max="15361" width="1.5703125" style="3" customWidth="1"/>
    <col min="15362" max="15362" width="3.42578125" style="3" customWidth="1"/>
    <col min="15363" max="15363" width="19.42578125" style="3" customWidth="1"/>
    <col min="15364" max="15364" width="15.140625" style="3" customWidth="1"/>
    <col min="15365" max="15365" width="6.85546875" style="3" customWidth="1"/>
    <col min="15366" max="15366" width="45.7109375" style="3" customWidth="1"/>
    <col min="15367" max="15367" width="5.85546875" style="3" customWidth="1"/>
    <col min="15368" max="15368" width="8.5703125" style="3" customWidth="1"/>
    <col min="15369" max="15369" width="14.140625" style="3" customWidth="1"/>
    <col min="15370" max="15370" width="11.140625" style="3" customWidth="1"/>
    <col min="15371" max="15616" width="9.140625" style="3"/>
    <col min="15617" max="15617" width="1.5703125" style="3" customWidth="1"/>
    <col min="15618" max="15618" width="3.42578125" style="3" customWidth="1"/>
    <col min="15619" max="15619" width="19.42578125" style="3" customWidth="1"/>
    <col min="15620" max="15620" width="15.140625" style="3" customWidth="1"/>
    <col min="15621" max="15621" width="6.85546875" style="3" customWidth="1"/>
    <col min="15622" max="15622" width="45.7109375" style="3" customWidth="1"/>
    <col min="15623" max="15623" width="5.85546875" style="3" customWidth="1"/>
    <col min="15624" max="15624" width="8.5703125" style="3" customWidth="1"/>
    <col min="15625" max="15625" width="14.140625" style="3" customWidth="1"/>
    <col min="15626" max="15626" width="11.140625" style="3" customWidth="1"/>
    <col min="15627" max="15872" width="9.140625" style="3"/>
    <col min="15873" max="15873" width="1.5703125" style="3" customWidth="1"/>
    <col min="15874" max="15874" width="3.42578125" style="3" customWidth="1"/>
    <col min="15875" max="15875" width="19.42578125" style="3" customWidth="1"/>
    <col min="15876" max="15876" width="15.140625" style="3" customWidth="1"/>
    <col min="15877" max="15877" width="6.85546875" style="3" customWidth="1"/>
    <col min="15878" max="15878" width="45.7109375" style="3" customWidth="1"/>
    <col min="15879" max="15879" width="5.85546875" style="3" customWidth="1"/>
    <col min="15880" max="15880" width="8.5703125" style="3" customWidth="1"/>
    <col min="15881" max="15881" width="14.140625" style="3" customWidth="1"/>
    <col min="15882" max="15882" width="11.140625" style="3" customWidth="1"/>
    <col min="15883" max="16128" width="9.140625" style="3"/>
    <col min="16129" max="16129" width="1.5703125" style="3" customWidth="1"/>
    <col min="16130" max="16130" width="3.42578125" style="3" customWidth="1"/>
    <col min="16131" max="16131" width="19.42578125" style="3" customWidth="1"/>
    <col min="16132" max="16132" width="15.140625" style="3" customWidth="1"/>
    <col min="16133" max="16133" width="6.85546875" style="3" customWidth="1"/>
    <col min="16134" max="16134" width="45.7109375" style="3" customWidth="1"/>
    <col min="16135" max="16135" width="5.85546875" style="3" customWidth="1"/>
    <col min="16136" max="16136" width="8.5703125" style="3" customWidth="1"/>
    <col min="16137" max="16137" width="14.140625" style="3" customWidth="1"/>
    <col min="16138" max="16138" width="11.140625" style="3" customWidth="1"/>
    <col min="16139" max="16384" width="9.140625" style="3"/>
  </cols>
  <sheetData>
    <row r="1" spans="1:11" s="1" customFormat="1" ht="15" customHeight="1" x14ac:dyDescent="0.2">
      <c r="B1" s="18"/>
      <c r="C1" s="18"/>
      <c r="D1" s="2"/>
      <c r="E1" s="2"/>
      <c r="F1" s="68"/>
      <c r="G1" s="25"/>
      <c r="H1" s="25"/>
      <c r="I1" s="25"/>
      <c r="J1" s="25"/>
    </row>
    <row r="2" spans="1:11" ht="32.2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x14ac:dyDescent="0.2">
      <c r="A3" s="1"/>
      <c r="B3" s="2"/>
      <c r="C3" s="95" t="s">
        <v>0</v>
      </c>
      <c r="D3" s="95"/>
      <c r="E3" s="95"/>
      <c r="F3" s="95"/>
      <c r="G3" s="95"/>
      <c r="H3" s="95"/>
      <c r="I3" s="95"/>
      <c r="J3" s="1"/>
    </row>
    <row r="4" spans="1:11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1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1" ht="26.25" customHeight="1" x14ac:dyDescent="0.2">
      <c r="A6" s="1"/>
      <c r="B6" s="97" t="s">
        <v>64</v>
      </c>
      <c r="C6" s="97"/>
      <c r="D6" s="97"/>
      <c r="E6" s="97"/>
      <c r="F6" s="97"/>
      <c r="G6" s="97"/>
      <c r="H6" s="97"/>
      <c r="I6" s="97"/>
      <c r="J6" s="97"/>
    </row>
    <row r="7" spans="1:11" ht="1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1" ht="13.5" customHeight="1" x14ac:dyDescent="0.2">
      <c r="A8" s="1"/>
      <c r="B8" s="99" t="s">
        <v>74</v>
      </c>
      <c r="C8" s="99"/>
      <c r="D8" s="99"/>
      <c r="E8" s="99"/>
      <c r="F8" s="99"/>
      <c r="G8" s="99"/>
      <c r="H8" s="99"/>
      <c r="I8" s="99"/>
      <c r="J8" s="99"/>
    </row>
    <row r="9" spans="1:11" ht="42" customHeight="1" x14ac:dyDescent="0.2">
      <c r="A9" s="1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16</v>
      </c>
      <c r="J9" s="183" t="s">
        <v>43</v>
      </c>
    </row>
    <row r="10" spans="1:11" x14ac:dyDescent="0.2">
      <c r="A10" s="1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1" ht="16.149999999999999" customHeight="1" x14ac:dyDescent="0.2">
      <c r="A11" s="1"/>
      <c r="B11" s="19">
        <v>1</v>
      </c>
      <c r="C11" s="184" t="s">
        <v>42</v>
      </c>
      <c r="D11" s="185"/>
      <c r="E11" s="185"/>
      <c r="F11" s="186"/>
      <c r="G11" s="19" t="s">
        <v>25</v>
      </c>
      <c r="H11" s="52">
        <v>10</v>
      </c>
      <c r="I11" s="19">
        <v>2023</v>
      </c>
      <c r="J11" s="74">
        <v>30</v>
      </c>
      <c r="K11" s="20"/>
    </row>
    <row r="12" spans="1:11" ht="16.149999999999999" customHeight="1" x14ac:dyDescent="0.2">
      <c r="A12" s="1"/>
      <c r="B12" s="19">
        <v>2</v>
      </c>
      <c r="C12" s="184" t="s">
        <v>104</v>
      </c>
      <c r="D12" s="185"/>
      <c r="E12" s="185"/>
      <c r="F12" s="186"/>
      <c r="G12" s="19" t="s">
        <v>25</v>
      </c>
      <c r="H12" s="52">
        <v>7</v>
      </c>
      <c r="I12" s="19">
        <v>2023</v>
      </c>
      <c r="J12" s="74">
        <v>630</v>
      </c>
      <c r="K12" s="20"/>
    </row>
    <row r="13" spans="1:11" ht="22.5" customHeight="1" x14ac:dyDescent="0.2">
      <c r="A13" s="1"/>
      <c r="B13" s="118" t="s">
        <v>23</v>
      </c>
      <c r="C13" s="118"/>
      <c r="D13" s="118"/>
      <c r="E13" s="118"/>
      <c r="F13" s="118"/>
      <c r="G13" s="118"/>
      <c r="H13" s="118"/>
      <c r="I13" s="118"/>
      <c r="J13" s="118"/>
    </row>
    <row r="14" spans="1:11" x14ac:dyDescent="0.2">
      <c r="A14" s="1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1" ht="12.75" customHeight="1" x14ac:dyDescent="0.2">
      <c r="A15" s="1"/>
      <c r="B15" s="105"/>
      <c r="C15" s="106"/>
      <c r="D15" s="107"/>
      <c r="E15" s="128" t="s">
        <v>13</v>
      </c>
      <c r="F15" s="129"/>
      <c r="G15" s="164"/>
      <c r="H15" s="165" t="s">
        <v>14</v>
      </c>
      <c r="I15" s="126"/>
      <c r="J15" s="127"/>
    </row>
    <row r="16" spans="1:11" ht="15" customHeight="1" x14ac:dyDescent="0.2">
      <c r="A16" s="1"/>
      <c r="B16" s="112">
        <f>E16</f>
        <v>660</v>
      </c>
      <c r="C16" s="113"/>
      <c r="D16" s="114"/>
      <c r="E16" s="112">
        <f>SUM(J11:J12)</f>
        <v>660</v>
      </c>
      <c r="F16" s="113"/>
      <c r="G16" s="114"/>
      <c r="H16" s="252"/>
      <c r="I16" s="253"/>
      <c r="J16" s="254"/>
    </row>
  </sheetData>
  <mergeCells count="21">
    <mergeCell ref="B16:D16"/>
    <mergeCell ref="E16:G16"/>
    <mergeCell ref="H16:J16"/>
    <mergeCell ref="C11:F11"/>
    <mergeCell ref="C12:F12"/>
    <mergeCell ref="B13:J13"/>
    <mergeCell ref="B14:D15"/>
    <mergeCell ref="E14:J14"/>
    <mergeCell ref="E15:G15"/>
    <mergeCell ref="H15:J15"/>
    <mergeCell ref="B8:J8"/>
    <mergeCell ref="B9:B10"/>
    <mergeCell ref="C9:F10"/>
    <mergeCell ref="G9:H9"/>
    <mergeCell ref="I9:I10"/>
    <mergeCell ref="J9:J10"/>
    <mergeCell ref="B5:J5"/>
    <mergeCell ref="B2:J2"/>
    <mergeCell ref="C3:I3"/>
    <mergeCell ref="B6:J6"/>
    <mergeCell ref="C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workbookViewId="0">
      <selection activeCell="J11" sqref="J11:J12"/>
    </sheetView>
  </sheetViews>
  <sheetFormatPr defaultColWidth="8.8554687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6" style="3" customWidth="1"/>
    <col min="6" max="6" width="49.85546875" style="3" customWidth="1"/>
    <col min="7" max="7" width="5.85546875" style="3" customWidth="1"/>
    <col min="8" max="8" width="7.7109375" style="3" customWidth="1"/>
    <col min="9" max="9" width="13" style="3" customWidth="1"/>
    <col min="10" max="10" width="13.85546875" style="3" customWidth="1"/>
    <col min="11" max="16384" width="8.85546875" style="3"/>
  </cols>
  <sheetData>
    <row r="1" spans="1:10" s="1" customFormat="1" ht="15" customHeight="1" x14ac:dyDescent="0.2">
      <c r="B1" s="18"/>
      <c r="C1" s="18"/>
      <c r="D1" s="2"/>
      <c r="E1" s="2"/>
      <c r="G1" s="17"/>
      <c r="H1" s="17"/>
      <c r="I1" s="17"/>
      <c r="J1" s="17"/>
    </row>
    <row r="2" spans="1:10" ht="15.75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0" ht="8.25" customHeight="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0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0" ht="28.5" customHeight="1" x14ac:dyDescent="0.2">
      <c r="A6" s="1"/>
      <c r="B6" s="21"/>
      <c r="C6" s="97" t="s">
        <v>65</v>
      </c>
      <c r="D6" s="97"/>
      <c r="E6" s="97"/>
      <c r="F6" s="97"/>
      <c r="G6" s="97"/>
      <c r="H6" s="97"/>
      <c r="I6" s="97"/>
      <c r="J6" s="97"/>
    </row>
    <row r="7" spans="1:10" ht="12.7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0" x14ac:dyDescent="0.2">
      <c r="A8" s="2"/>
      <c r="B8" s="189" t="s">
        <v>74</v>
      </c>
      <c r="C8" s="189"/>
      <c r="D8" s="189"/>
      <c r="E8" s="189"/>
      <c r="F8" s="189"/>
      <c r="G8" s="189"/>
      <c r="H8" s="189"/>
      <c r="I8" s="189"/>
      <c r="J8" s="189"/>
    </row>
    <row r="9" spans="1:10" ht="42" customHeight="1" x14ac:dyDescent="0.2">
      <c r="A9" s="2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5</v>
      </c>
      <c r="J9" s="183" t="s">
        <v>17</v>
      </c>
    </row>
    <row r="10" spans="1:10" x14ac:dyDescent="0.2">
      <c r="A10" s="2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0" ht="28.5" customHeight="1" x14ac:dyDescent="0.2">
      <c r="A11" s="2"/>
      <c r="B11" s="12">
        <v>1</v>
      </c>
      <c r="C11" s="133" t="s">
        <v>105</v>
      </c>
      <c r="D11" s="133"/>
      <c r="E11" s="133"/>
      <c r="F11" s="133"/>
      <c r="G11" s="19" t="s">
        <v>25</v>
      </c>
      <c r="H11" s="40">
        <v>1000</v>
      </c>
      <c r="I11" s="33">
        <v>2023</v>
      </c>
      <c r="J11" s="53">
        <v>63.4</v>
      </c>
    </row>
    <row r="12" spans="1:10" ht="15" customHeight="1" x14ac:dyDescent="0.2">
      <c r="A12" s="2"/>
      <c r="B12" s="12">
        <v>2</v>
      </c>
      <c r="C12" s="133" t="s">
        <v>106</v>
      </c>
      <c r="D12" s="133"/>
      <c r="E12" s="133"/>
      <c r="F12" s="133"/>
      <c r="G12" s="19" t="s">
        <v>25</v>
      </c>
      <c r="H12" s="40">
        <v>1000</v>
      </c>
      <c r="I12" s="33">
        <v>2023</v>
      </c>
      <c r="J12" s="53">
        <v>152</v>
      </c>
    </row>
    <row r="13" spans="1:10" ht="18" customHeight="1" x14ac:dyDescent="0.2">
      <c r="A13" s="2"/>
      <c r="B13" s="118" t="s">
        <v>20</v>
      </c>
      <c r="C13" s="118"/>
      <c r="D13" s="118"/>
      <c r="E13" s="118"/>
      <c r="F13" s="118"/>
      <c r="G13" s="118"/>
      <c r="H13" s="118"/>
      <c r="I13" s="118"/>
      <c r="J13" s="118"/>
    </row>
    <row r="14" spans="1:10" x14ac:dyDescent="0.2">
      <c r="A14" s="2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0" ht="26.25" customHeight="1" x14ac:dyDescent="0.2">
      <c r="A15" s="2"/>
      <c r="B15" s="105"/>
      <c r="C15" s="106"/>
      <c r="D15" s="107"/>
      <c r="E15" s="128" t="s">
        <v>13</v>
      </c>
      <c r="F15" s="129"/>
      <c r="G15" s="164"/>
      <c r="H15" s="165" t="s">
        <v>14</v>
      </c>
      <c r="I15" s="126"/>
      <c r="J15" s="127"/>
    </row>
    <row r="16" spans="1:10" ht="15" customHeight="1" x14ac:dyDescent="0.2">
      <c r="A16" s="2"/>
      <c r="B16" s="112">
        <f>E16</f>
        <v>215.4</v>
      </c>
      <c r="C16" s="113"/>
      <c r="D16" s="114"/>
      <c r="E16" s="112">
        <f>SUM(J11:J12)</f>
        <v>215.4</v>
      </c>
      <c r="F16" s="113"/>
      <c r="G16" s="114"/>
      <c r="H16" s="140"/>
      <c r="I16" s="141"/>
      <c r="J16" s="142"/>
    </row>
    <row r="18" spans="9:9" ht="15.75" x14ac:dyDescent="0.25">
      <c r="I18" s="69"/>
    </row>
  </sheetData>
  <mergeCells count="21">
    <mergeCell ref="B16:D16"/>
    <mergeCell ref="E16:G16"/>
    <mergeCell ref="H16:J16"/>
    <mergeCell ref="C12:F12"/>
    <mergeCell ref="B13:J13"/>
    <mergeCell ref="B14:D15"/>
    <mergeCell ref="E14:J14"/>
    <mergeCell ref="E15:G15"/>
    <mergeCell ref="H15:J15"/>
    <mergeCell ref="C11:F11"/>
    <mergeCell ref="B2:J2"/>
    <mergeCell ref="C3:I3"/>
    <mergeCell ref="B5:J5"/>
    <mergeCell ref="C6:J6"/>
    <mergeCell ref="C7:I7"/>
    <mergeCell ref="B8:J8"/>
    <mergeCell ref="B9:B10"/>
    <mergeCell ref="C9:F10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90" zoomScaleNormal="90" workbookViewId="0">
      <selection activeCell="J11" sqref="J11:J14"/>
    </sheetView>
  </sheetViews>
  <sheetFormatPr defaultColWidth="9.14062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2.28515625" style="3" customWidth="1"/>
    <col min="6" max="6" width="49.85546875" style="3" customWidth="1"/>
    <col min="7" max="7" width="5.85546875" style="3" customWidth="1"/>
    <col min="8" max="8" width="7.7109375" style="3" customWidth="1"/>
    <col min="9" max="9" width="6.28515625" style="3" customWidth="1"/>
    <col min="10" max="10" width="13.5703125" style="3" customWidth="1"/>
    <col min="11" max="16384" width="9.140625" style="3"/>
  </cols>
  <sheetData>
    <row r="1" spans="1:10" s="1" customFormat="1" ht="15" customHeight="1" x14ac:dyDescent="0.2">
      <c r="B1" s="18"/>
      <c r="C1" s="18"/>
      <c r="D1" s="2"/>
      <c r="E1" s="2"/>
      <c r="G1" s="17"/>
      <c r="H1" s="17"/>
      <c r="I1" s="17"/>
      <c r="J1" s="17"/>
    </row>
    <row r="2" spans="1:10" ht="30.7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0" ht="8.25" customHeight="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0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0" ht="33" customHeight="1" x14ac:dyDescent="0.2">
      <c r="A6" s="1"/>
      <c r="B6" s="97" t="s">
        <v>66</v>
      </c>
      <c r="C6" s="97"/>
      <c r="D6" s="97"/>
      <c r="E6" s="97"/>
      <c r="F6" s="97"/>
      <c r="G6" s="97"/>
      <c r="H6" s="97"/>
      <c r="I6" s="97"/>
      <c r="J6" s="97"/>
    </row>
    <row r="7" spans="1:10" ht="12.7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0" x14ac:dyDescent="0.2">
      <c r="A8" s="2"/>
      <c r="B8" s="189" t="s">
        <v>74</v>
      </c>
      <c r="C8" s="189"/>
      <c r="D8" s="189"/>
      <c r="E8" s="189"/>
      <c r="F8" s="189"/>
      <c r="G8" s="189"/>
      <c r="H8" s="189"/>
      <c r="I8" s="189"/>
      <c r="J8" s="189"/>
    </row>
    <row r="9" spans="1:10" ht="42" customHeight="1" x14ac:dyDescent="0.2">
      <c r="A9" s="2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5</v>
      </c>
      <c r="J9" s="183" t="s">
        <v>17</v>
      </c>
    </row>
    <row r="10" spans="1:10" ht="30" customHeight="1" x14ac:dyDescent="0.2">
      <c r="A10" s="2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0" ht="18.75" customHeight="1" x14ac:dyDescent="0.2">
      <c r="A11" s="2"/>
      <c r="B11" s="19">
        <v>1</v>
      </c>
      <c r="C11" s="91" t="s">
        <v>107</v>
      </c>
      <c r="D11" s="92"/>
      <c r="E11" s="92"/>
      <c r="F11" s="93"/>
      <c r="G11" s="19" t="s">
        <v>25</v>
      </c>
      <c r="H11" s="19">
        <v>600</v>
      </c>
      <c r="I11" s="19">
        <v>2023</v>
      </c>
      <c r="J11" s="48">
        <v>28.5</v>
      </c>
    </row>
    <row r="12" spans="1:10" ht="18.75" customHeight="1" x14ac:dyDescent="0.2">
      <c r="A12" s="2"/>
      <c r="B12" s="19">
        <v>2</v>
      </c>
      <c r="C12" s="184" t="s">
        <v>108</v>
      </c>
      <c r="D12" s="185"/>
      <c r="E12" s="185"/>
      <c r="F12" s="186"/>
      <c r="G12" s="19" t="s">
        <v>25</v>
      </c>
      <c r="H12" s="19">
        <v>300</v>
      </c>
      <c r="I12" s="19">
        <v>2023</v>
      </c>
      <c r="J12" s="48">
        <v>14.3</v>
      </c>
    </row>
    <row r="13" spans="1:10" ht="18.75" customHeight="1" x14ac:dyDescent="0.2">
      <c r="A13" s="2"/>
      <c r="B13" s="19">
        <v>3</v>
      </c>
      <c r="C13" s="255" t="s">
        <v>109</v>
      </c>
      <c r="D13" s="256"/>
      <c r="E13" s="256"/>
      <c r="F13" s="257"/>
      <c r="G13" s="19" t="s">
        <v>25</v>
      </c>
      <c r="H13" s="19">
        <v>1</v>
      </c>
      <c r="I13" s="19">
        <v>2023</v>
      </c>
      <c r="J13" s="48">
        <v>17</v>
      </c>
    </row>
    <row r="14" spans="1:10" ht="18.75" customHeight="1" x14ac:dyDescent="0.2">
      <c r="A14" s="2"/>
      <c r="B14" s="19">
        <v>4</v>
      </c>
      <c r="C14" s="91" t="s">
        <v>110</v>
      </c>
      <c r="D14" s="92"/>
      <c r="E14" s="92"/>
      <c r="F14" s="93"/>
      <c r="G14" s="19" t="s">
        <v>25</v>
      </c>
      <c r="H14" s="19">
        <v>400</v>
      </c>
      <c r="I14" s="19">
        <v>2023</v>
      </c>
      <c r="J14" s="48">
        <v>16</v>
      </c>
    </row>
    <row r="15" spans="1:10" ht="25.5" customHeight="1" x14ac:dyDescent="0.2">
      <c r="A15" s="2"/>
      <c r="B15" s="118" t="s">
        <v>20</v>
      </c>
      <c r="C15" s="118"/>
      <c r="D15" s="118"/>
      <c r="E15" s="118"/>
      <c r="F15" s="118"/>
      <c r="G15" s="118"/>
      <c r="H15" s="118"/>
      <c r="I15" s="118"/>
      <c r="J15" s="118"/>
    </row>
    <row r="16" spans="1:10" x14ac:dyDescent="0.2">
      <c r="A16" s="2"/>
      <c r="B16" s="119" t="s">
        <v>11</v>
      </c>
      <c r="C16" s="120"/>
      <c r="D16" s="121"/>
      <c r="E16" s="122" t="s">
        <v>12</v>
      </c>
      <c r="F16" s="123"/>
      <c r="G16" s="123"/>
      <c r="H16" s="123"/>
      <c r="I16" s="123"/>
      <c r="J16" s="124"/>
    </row>
    <row r="17" spans="1:10" ht="23.25" customHeight="1" x14ac:dyDescent="0.2">
      <c r="A17" s="2"/>
      <c r="B17" s="105"/>
      <c r="C17" s="106"/>
      <c r="D17" s="107"/>
      <c r="E17" s="128" t="s">
        <v>13</v>
      </c>
      <c r="F17" s="129"/>
      <c r="G17" s="164"/>
      <c r="H17" s="165" t="s">
        <v>14</v>
      </c>
      <c r="I17" s="126"/>
      <c r="J17" s="127"/>
    </row>
    <row r="18" spans="1:10" x14ac:dyDescent="0.2">
      <c r="A18" s="1"/>
      <c r="B18" s="190">
        <f>E18</f>
        <v>75.8</v>
      </c>
      <c r="C18" s="191"/>
      <c r="D18" s="192"/>
      <c r="E18" s="190">
        <f>SUM(J11:J14)</f>
        <v>75.8</v>
      </c>
      <c r="F18" s="191"/>
      <c r="G18" s="192"/>
      <c r="H18" s="140"/>
      <c r="I18" s="141"/>
      <c r="J18" s="142"/>
    </row>
    <row r="19" spans="1:10" ht="26.25" customHeight="1" x14ac:dyDescent="0.2">
      <c r="A19" s="2"/>
    </row>
    <row r="20" spans="1:10" ht="15" customHeight="1" x14ac:dyDescent="0.2">
      <c r="A20" s="2"/>
    </row>
    <row r="21" spans="1:10" x14ac:dyDescent="0.2">
      <c r="F21" s="62"/>
    </row>
  </sheetData>
  <mergeCells count="23">
    <mergeCell ref="B18:D18"/>
    <mergeCell ref="E18:G18"/>
    <mergeCell ref="H18:J18"/>
    <mergeCell ref="C11:F11"/>
    <mergeCell ref="C12:F12"/>
    <mergeCell ref="C13:F13"/>
    <mergeCell ref="C14:F14"/>
    <mergeCell ref="B15:J15"/>
    <mergeCell ref="B16:D17"/>
    <mergeCell ref="E16:J16"/>
    <mergeCell ref="E17:G17"/>
    <mergeCell ref="H17:J17"/>
    <mergeCell ref="B9:B10"/>
    <mergeCell ref="C9:F10"/>
    <mergeCell ref="G9:H9"/>
    <mergeCell ref="I9:I10"/>
    <mergeCell ref="J9:J10"/>
    <mergeCell ref="B8:J8"/>
    <mergeCell ref="B2:J2"/>
    <mergeCell ref="C3:I3"/>
    <mergeCell ref="B5:J5"/>
    <mergeCell ref="B6:J6"/>
    <mergeCell ref="C7:I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zoomScale="90" zoomScaleNormal="90" workbookViewId="0">
      <selection activeCell="J11" sqref="J11:J12"/>
    </sheetView>
  </sheetViews>
  <sheetFormatPr defaultColWidth="8.85546875" defaultRowHeight="12.75" x14ac:dyDescent="0.2"/>
  <cols>
    <col min="1" max="1" width="2.140625" style="3" customWidth="1"/>
    <col min="2" max="2" width="3.140625" style="3" customWidth="1"/>
    <col min="3" max="3" width="19.42578125" style="3" customWidth="1"/>
    <col min="4" max="4" width="18" style="3" customWidth="1"/>
    <col min="5" max="5" width="6" style="3" customWidth="1"/>
    <col min="6" max="6" width="49.85546875" style="3" customWidth="1"/>
    <col min="7" max="7" width="5.85546875" style="3" customWidth="1"/>
    <col min="8" max="8" width="7.7109375" style="3" customWidth="1"/>
    <col min="9" max="9" width="13" style="3" customWidth="1"/>
    <col min="10" max="10" width="13.5703125" style="3" customWidth="1"/>
    <col min="11" max="16384" width="8.85546875" style="3"/>
  </cols>
  <sheetData>
    <row r="1" spans="1:10" s="1" customFormat="1" ht="15" customHeight="1" x14ac:dyDescent="0.2">
      <c r="B1" s="18"/>
      <c r="C1" s="18"/>
      <c r="D1" s="2"/>
      <c r="E1" s="2"/>
      <c r="G1" s="17"/>
      <c r="H1" s="17"/>
      <c r="I1" s="17"/>
      <c r="J1" s="17"/>
    </row>
    <row r="2" spans="1:10" ht="15.75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0" ht="8.25" customHeight="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0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0" ht="35.25" customHeight="1" x14ac:dyDescent="0.2">
      <c r="A6" s="1"/>
      <c r="B6" s="97" t="s">
        <v>67</v>
      </c>
      <c r="C6" s="97"/>
      <c r="D6" s="97"/>
      <c r="E6" s="97"/>
      <c r="F6" s="97"/>
      <c r="G6" s="97"/>
      <c r="H6" s="97"/>
      <c r="I6" s="97"/>
      <c r="J6" s="97"/>
    </row>
    <row r="7" spans="1:10" ht="12.7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0" x14ac:dyDescent="0.2">
      <c r="A8" s="2"/>
      <c r="B8" s="189" t="s">
        <v>74</v>
      </c>
      <c r="C8" s="189"/>
      <c r="D8" s="189"/>
      <c r="E8" s="189"/>
      <c r="F8" s="189"/>
      <c r="G8" s="189"/>
      <c r="H8" s="189"/>
      <c r="I8" s="189"/>
      <c r="J8" s="189"/>
    </row>
    <row r="9" spans="1:10" ht="42" customHeight="1" x14ac:dyDescent="0.2">
      <c r="A9" s="2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5</v>
      </c>
      <c r="J9" s="183" t="s">
        <v>17</v>
      </c>
    </row>
    <row r="10" spans="1:10" x14ac:dyDescent="0.2">
      <c r="A10" s="2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0" ht="32.25" customHeight="1" x14ac:dyDescent="0.2">
      <c r="A11" s="2"/>
      <c r="B11" s="19">
        <v>1</v>
      </c>
      <c r="C11" s="91" t="s">
        <v>87</v>
      </c>
      <c r="D11" s="92"/>
      <c r="E11" s="92"/>
      <c r="F11" s="93"/>
      <c r="G11" s="33" t="s">
        <v>25</v>
      </c>
      <c r="H11" s="19">
        <v>1500</v>
      </c>
      <c r="I11" s="19">
        <v>2023</v>
      </c>
      <c r="J11" s="48">
        <v>47.5</v>
      </c>
    </row>
    <row r="12" spans="1:10" ht="32.25" customHeight="1" x14ac:dyDescent="0.2">
      <c r="A12" s="2"/>
      <c r="B12" s="19">
        <v>2</v>
      </c>
      <c r="C12" s="91" t="s">
        <v>88</v>
      </c>
      <c r="D12" s="92"/>
      <c r="E12" s="92"/>
      <c r="F12" s="93"/>
      <c r="G12" s="33" t="s">
        <v>25</v>
      </c>
      <c r="H12" s="19">
        <v>500</v>
      </c>
      <c r="I12" s="19">
        <v>2023</v>
      </c>
      <c r="J12" s="48">
        <v>23.8</v>
      </c>
    </row>
    <row r="13" spans="1:10" ht="25.5" customHeight="1" x14ac:dyDescent="0.2">
      <c r="A13" s="2"/>
      <c r="B13" s="118" t="s">
        <v>20</v>
      </c>
      <c r="C13" s="118"/>
      <c r="D13" s="118"/>
      <c r="E13" s="118"/>
      <c r="F13" s="118"/>
      <c r="G13" s="118"/>
      <c r="H13" s="118"/>
      <c r="I13" s="118"/>
      <c r="J13" s="118"/>
    </row>
    <row r="14" spans="1:10" ht="14.25" customHeight="1" x14ac:dyDescent="0.2">
      <c r="A14" s="2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0" ht="18" customHeight="1" x14ac:dyDescent="0.2">
      <c r="A15" s="2"/>
      <c r="B15" s="105"/>
      <c r="C15" s="106"/>
      <c r="D15" s="107"/>
      <c r="E15" s="128" t="s">
        <v>13</v>
      </c>
      <c r="F15" s="129"/>
      <c r="G15" s="164"/>
      <c r="H15" s="165" t="s">
        <v>14</v>
      </c>
      <c r="I15" s="126"/>
      <c r="J15" s="127"/>
    </row>
    <row r="16" spans="1:10" x14ac:dyDescent="0.2">
      <c r="A16" s="2"/>
      <c r="B16" s="190">
        <f>E16</f>
        <v>71.3</v>
      </c>
      <c r="C16" s="191"/>
      <c r="D16" s="192"/>
      <c r="E16" s="190">
        <f>SUM(J11:J12)</f>
        <v>71.3</v>
      </c>
      <c r="F16" s="191"/>
      <c r="G16" s="192"/>
      <c r="H16" s="140"/>
      <c r="I16" s="141"/>
      <c r="J16" s="142"/>
    </row>
    <row r="17" spans="1:6" ht="26.25" customHeight="1" x14ac:dyDescent="0.2">
      <c r="A17" s="2"/>
    </row>
    <row r="18" spans="1:6" ht="15" customHeight="1" x14ac:dyDescent="0.2">
      <c r="A18" s="2"/>
    </row>
    <row r="19" spans="1:6" x14ac:dyDescent="0.2">
      <c r="F19" s="62"/>
    </row>
  </sheetData>
  <mergeCells count="21">
    <mergeCell ref="B16:D16"/>
    <mergeCell ref="E16:G16"/>
    <mergeCell ref="H16:J16"/>
    <mergeCell ref="C12:F12"/>
    <mergeCell ref="B13:J13"/>
    <mergeCell ref="B14:D15"/>
    <mergeCell ref="E14:J14"/>
    <mergeCell ref="E15:G15"/>
    <mergeCell ref="H15:J15"/>
    <mergeCell ref="C11:F11"/>
    <mergeCell ref="B2:J2"/>
    <mergeCell ref="C3:I3"/>
    <mergeCell ref="B5:J5"/>
    <mergeCell ref="B6:J6"/>
    <mergeCell ref="C7:I7"/>
    <mergeCell ref="B8:J8"/>
    <mergeCell ref="B9:B10"/>
    <mergeCell ref="C9:F10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selection activeCell="B17" sqref="B17"/>
    </sheetView>
  </sheetViews>
  <sheetFormatPr defaultColWidth="8.85546875" defaultRowHeight="12.75" x14ac:dyDescent="0.2"/>
  <cols>
    <col min="1" max="1" width="2.140625" style="3" customWidth="1"/>
    <col min="2" max="2" width="3.42578125" style="3" customWidth="1"/>
    <col min="3" max="3" width="19.42578125" style="3" customWidth="1"/>
    <col min="4" max="4" width="18" style="3" customWidth="1"/>
    <col min="5" max="5" width="6" style="3" customWidth="1"/>
    <col min="6" max="6" width="49.85546875" style="3" customWidth="1"/>
    <col min="7" max="7" width="7" style="3" customWidth="1"/>
    <col min="8" max="8" width="7.7109375" style="3" customWidth="1"/>
    <col min="9" max="9" width="12.28515625" style="3" customWidth="1"/>
    <col min="10" max="10" width="11.140625" style="3" customWidth="1"/>
    <col min="11" max="16384" width="8.85546875" style="3"/>
  </cols>
  <sheetData>
    <row r="1" spans="1:10" s="1" customFormat="1" ht="15" customHeight="1" x14ac:dyDescent="0.2">
      <c r="B1" s="18"/>
      <c r="C1" s="18"/>
      <c r="D1" s="2"/>
      <c r="E1" s="2"/>
      <c r="G1" s="17"/>
      <c r="H1" s="17"/>
      <c r="I1" s="17"/>
      <c r="J1" s="17"/>
    </row>
    <row r="2" spans="1:10" ht="15.7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0" ht="8.25" customHeight="1" x14ac:dyDescent="0.2">
      <c r="A4" s="1"/>
      <c r="B4" s="2"/>
      <c r="C4" s="13"/>
      <c r="D4" s="13"/>
      <c r="E4" s="13"/>
      <c r="F4" s="13"/>
      <c r="G4" s="13"/>
      <c r="H4" s="13"/>
      <c r="I4" s="13"/>
      <c r="J4" s="1"/>
    </row>
    <row r="5" spans="1:10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0" ht="41.25" customHeight="1" x14ac:dyDescent="0.2">
      <c r="A6" s="1"/>
      <c r="B6" s="21"/>
      <c r="C6" s="97" t="s">
        <v>68</v>
      </c>
      <c r="D6" s="97"/>
      <c r="E6" s="97"/>
      <c r="F6" s="97"/>
      <c r="G6" s="97"/>
      <c r="H6" s="97"/>
      <c r="I6" s="97"/>
      <c r="J6" s="97"/>
    </row>
    <row r="7" spans="1:10" ht="12.7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0" x14ac:dyDescent="0.2">
      <c r="A8" s="2"/>
      <c r="B8" s="189" t="s">
        <v>74</v>
      </c>
      <c r="C8" s="189"/>
      <c r="D8" s="189"/>
      <c r="E8" s="189"/>
      <c r="F8" s="189"/>
      <c r="G8" s="189"/>
      <c r="H8" s="189"/>
      <c r="I8" s="189"/>
      <c r="J8" s="189"/>
    </row>
    <row r="9" spans="1:10" ht="42" customHeight="1" x14ac:dyDescent="0.2">
      <c r="A9" s="2"/>
      <c r="B9" s="149" t="s">
        <v>2</v>
      </c>
      <c r="C9" s="125" t="s">
        <v>3</v>
      </c>
      <c r="D9" s="125"/>
      <c r="E9" s="125"/>
      <c r="F9" s="125"/>
      <c r="G9" s="149" t="s">
        <v>4</v>
      </c>
      <c r="H9" s="149"/>
      <c r="I9" s="149" t="s">
        <v>5</v>
      </c>
      <c r="J9" s="149" t="s">
        <v>17</v>
      </c>
    </row>
    <row r="10" spans="1:10" x14ac:dyDescent="0.2">
      <c r="A10" s="2"/>
      <c r="B10" s="149"/>
      <c r="C10" s="125"/>
      <c r="D10" s="125"/>
      <c r="E10" s="125"/>
      <c r="F10" s="125"/>
      <c r="G10" s="90" t="s">
        <v>6</v>
      </c>
      <c r="H10" s="90" t="s">
        <v>7</v>
      </c>
      <c r="I10" s="149"/>
      <c r="J10" s="149"/>
    </row>
    <row r="11" spans="1:10" ht="15.75" customHeight="1" x14ac:dyDescent="0.2">
      <c r="A11" s="2"/>
      <c r="B11" s="90">
        <v>1</v>
      </c>
      <c r="C11" s="275" t="s">
        <v>152</v>
      </c>
      <c r="D11" s="275"/>
      <c r="E11" s="275"/>
      <c r="F11" s="275"/>
      <c r="G11" s="276" t="s">
        <v>25</v>
      </c>
      <c r="H11" s="276">
        <v>1000</v>
      </c>
      <c r="I11" s="276">
        <v>2023</v>
      </c>
      <c r="J11" s="277">
        <v>31.7</v>
      </c>
    </row>
    <row r="12" spans="1:10" ht="30" customHeight="1" x14ac:dyDescent="0.2">
      <c r="A12" s="2"/>
      <c r="B12" s="276">
        <v>2</v>
      </c>
      <c r="C12" s="275" t="s">
        <v>151</v>
      </c>
      <c r="D12" s="275"/>
      <c r="E12" s="275"/>
      <c r="F12" s="275"/>
      <c r="G12" s="276" t="s">
        <v>9</v>
      </c>
      <c r="H12" s="276">
        <v>22</v>
      </c>
      <c r="I12" s="276">
        <v>2023</v>
      </c>
      <c r="J12" s="277">
        <v>330</v>
      </c>
    </row>
    <row r="13" spans="1:10" ht="18" customHeight="1" x14ac:dyDescent="0.2">
      <c r="A13" s="2"/>
      <c r="B13" s="99" t="s">
        <v>20</v>
      </c>
      <c r="C13" s="99"/>
      <c r="D13" s="99"/>
      <c r="E13" s="99"/>
      <c r="F13" s="99"/>
      <c r="G13" s="99"/>
      <c r="H13" s="99"/>
      <c r="I13" s="99"/>
      <c r="J13" s="99"/>
    </row>
    <row r="14" spans="1:10" x14ac:dyDescent="0.2">
      <c r="A14" s="2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0" ht="26.25" customHeight="1" x14ac:dyDescent="0.2">
      <c r="A15" s="2"/>
      <c r="B15" s="105"/>
      <c r="C15" s="106"/>
      <c r="D15" s="107"/>
      <c r="E15" s="128" t="s">
        <v>13</v>
      </c>
      <c r="F15" s="129"/>
      <c r="G15" s="164"/>
      <c r="H15" s="165" t="s">
        <v>14</v>
      </c>
      <c r="I15" s="126"/>
      <c r="J15" s="127"/>
    </row>
    <row r="16" spans="1:10" s="9" customFormat="1" ht="15" customHeight="1" x14ac:dyDescent="0.25">
      <c r="A16" s="30"/>
      <c r="B16" s="112">
        <f>E16</f>
        <v>361.7</v>
      </c>
      <c r="C16" s="113"/>
      <c r="D16" s="114"/>
      <c r="E16" s="112">
        <f>SUM(J11:J12)</f>
        <v>361.7</v>
      </c>
      <c r="F16" s="113"/>
      <c r="G16" s="114"/>
      <c r="H16" s="252"/>
      <c r="I16" s="253"/>
      <c r="J16" s="254"/>
    </row>
    <row r="19" spans="6:9" x14ac:dyDescent="0.2">
      <c r="F19" s="70"/>
      <c r="G19" s="70"/>
      <c r="H19" s="70"/>
      <c r="I19" s="70"/>
    </row>
  </sheetData>
  <mergeCells count="21">
    <mergeCell ref="B16:D16"/>
    <mergeCell ref="E16:G16"/>
    <mergeCell ref="H16:J16"/>
    <mergeCell ref="C12:F12"/>
    <mergeCell ref="B13:J13"/>
    <mergeCell ref="B14:D15"/>
    <mergeCell ref="E14:J14"/>
    <mergeCell ref="E15:G15"/>
    <mergeCell ref="H15:J15"/>
    <mergeCell ref="C11:F11"/>
    <mergeCell ref="B2:J2"/>
    <mergeCell ref="C3:I3"/>
    <mergeCell ref="B5:J5"/>
    <mergeCell ref="C6:J6"/>
    <mergeCell ref="C7:I7"/>
    <mergeCell ref="B8:J8"/>
    <mergeCell ref="B9:B10"/>
    <mergeCell ref="C9:F10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B4" sqref="B4:J4"/>
    </sheetView>
  </sheetViews>
  <sheetFormatPr defaultColWidth="9.140625" defaultRowHeight="15" x14ac:dyDescent="0.25"/>
  <cols>
    <col min="1" max="1" width="1.7109375" style="59" customWidth="1"/>
    <col min="2" max="2" width="4.42578125" style="59" customWidth="1"/>
    <col min="3" max="5" width="14.140625" style="59" customWidth="1"/>
    <col min="6" max="6" width="27.7109375" style="59" customWidth="1"/>
    <col min="7" max="7" width="10.85546875" style="59" customWidth="1"/>
    <col min="8" max="8" width="10.42578125" style="59" customWidth="1"/>
    <col min="9" max="10" width="14.140625" style="59" customWidth="1"/>
    <col min="11" max="11" width="20" style="59" customWidth="1"/>
    <col min="12" max="16384" width="9.140625" style="59"/>
  </cols>
  <sheetData>
    <row r="1" spans="1:11" s="1" customFormat="1" ht="15" customHeight="1" x14ac:dyDescent="0.2">
      <c r="B1" s="18"/>
      <c r="C1" s="18"/>
      <c r="D1" s="2"/>
      <c r="E1" s="2"/>
      <c r="G1" s="17"/>
      <c r="H1" s="17"/>
      <c r="I1" s="17"/>
      <c r="J1" s="17"/>
    </row>
    <row r="2" spans="1:11" s="3" customFormat="1" ht="30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s="3" customFormat="1" ht="12.75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1" ht="20.25" x14ac:dyDescent="0.25">
      <c r="A4" s="1"/>
      <c r="B4" s="96" t="s">
        <v>57</v>
      </c>
      <c r="C4" s="96"/>
      <c r="D4" s="96"/>
      <c r="E4" s="96"/>
      <c r="F4" s="96"/>
      <c r="G4" s="96"/>
      <c r="H4" s="96"/>
      <c r="I4" s="96"/>
      <c r="J4" s="96"/>
    </row>
    <row r="5" spans="1:11" ht="35.25" customHeight="1" x14ac:dyDescent="0.25">
      <c r="A5" s="1"/>
      <c r="B5" s="97" t="s">
        <v>69</v>
      </c>
      <c r="C5" s="97"/>
      <c r="D5" s="97"/>
      <c r="E5" s="97"/>
      <c r="F5" s="97"/>
      <c r="G5" s="97"/>
      <c r="H5" s="97"/>
      <c r="I5" s="97"/>
      <c r="J5" s="97"/>
    </row>
    <row r="6" spans="1:11" x14ac:dyDescent="0.25">
      <c r="A6" s="1"/>
      <c r="B6" s="23"/>
      <c r="C6" s="261" t="s">
        <v>1</v>
      </c>
      <c r="D6" s="261"/>
      <c r="E6" s="261"/>
      <c r="F6" s="261"/>
      <c r="G6" s="261"/>
      <c r="H6" s="261"/>
      <c r="I6" s="261"/>
      <c r="J6" s="23"/>
    </row>
    <row r="7" spans="1:11" x14ac:dyDescent="0.25">
      <c r="A7" s="1"/>
      <c r="B7" s="99" t="s">
        <v>111</v>
      </c>
      <c r="C7" s="99"/>
      <c r="D7" s="99"/>
      <c r="E7" s="99"/>
      <c r="F7" s="99"/>
      <c r="G7" s="99"/>
      <c r="H7" s="99"/>
      <c r="I7" s="99"/>
      <c r="J7" s="99"/>
    </row>
    <row r="8" spans="1:11" ht="26.25" customHeight="1" x14ac:dyDescent="0.25">
      <c r="A8" s="1"/>
      <c r="B8" s="183" t="s">
        <v>2</v>
      </c>
      <c r="C8" s="119" t="s">
        <v>3</v>
      </c>
      <c r="D8" s="120"/>
      <c r="E8" s="120"/>
      <c r="F8" s="121"/>
      <c r="G8" s="165" t="s">
        <v>4</v>
      </c>
      <c r="H8" s="127"/>
      <c r="I8" s="183" t="s">
        <v>49</v>
      </c>
      <c r="J8" s="183" t="s">
        <v>17</v>
      </c>
    </row>
    <row r="9" spans="1:11" ht="23.25" customHeight="1" x14ac:dyDescent="0.25">
      <c r="A9" s="1"/>
      <c r="B9" s="101"/>
      <c r="C9" s="105"/>
      <c r="D9" s="106"/>
      <c r="E9" s="106"/>
      <c r="F9" s="107"/>
      <c r="G9" s="15" t="s">
        <v>18</v>
      </c>
      <c r="H9" s="15" t="s">
        <v>7</v>
      </c>
      <c r="I9" s="101"/>
      <c r="J9" s="101"/>
    </row>
    <row r="10" spans="1:11" ht="27" customHeight="1" x14ac:dyDescent="0.25">
      <c r="A10" s="1"/>
      <c r="B10" s="76">
        <v>1</v>
      </c>
      <c r="C10" s="262" t="s">
        <v>112</v>
      </c>
      <c r="D10" s="263"/>
      <c r="E10" s="263"/>
      <c r="F10" s="264"/>
      <c r="G10" s="15" t="s">
        <v>25</v>
      </c>
      <c r="H10" s="15">
        <v>350</v>
      </c>
      <c r="I10" s="76">
        <v>2023</v>
      </c>
      <c r="J10" s="46">
        <v>21</v>
      </c>
    </row>
    <row r="11" spans="1:11" ht="27" customHeight="1" x14ac:dyDescent="0.25">
      <c r="A11" s="1"/>
      <c r="B11" s="19">
        <v>2</v>
      </c>
      <c r="C11" s="258" t="s">
        <v>113</v>
      </c>
      <c r="D11" s="259"/>
      <c r="E11" s="259"/>
      <c r="F11" s="260"/>
      <c r="G11" s="19" t="s">
        <v>25</v>
      </c>
      <c r="H11" s="52">
        <v>70</v>
      </c>
      <c r="I11" s="76">
        <v>2023</v>
      </c>
      <c r="J11" s="46">
        <v>70</v>
      </c>
    </row>
    <row r="12" spans="1:11" s="11" customFormat="1" ht="28.5" customHeight="1" x14ac:dyDescent="0.25">
      <c r="A12" s="77"/>
      <c r="B12" s="76">
        <v>3</v>
      </c>
      <c r="C12" s="265" t="s">
        <v>114</v>
      </c>
      <c r="D12" s="266"/>
      <c r="E12" s="266"/>
      <c r="F12" s="267"/>
      <c r="G12" s="78" t="s">
        <v>9</v>
      </c>
      <c r="H12" s="79">
        <v>3</v>
      </c>
      <c r="I12" s="76">
        <v>2023</v>
      </c>
      <c r="J12" s="80">
        <v>300</v>
      </c>
    </row>
    <row r="13" spans="1:11" s="11" customFormat="1" ht="28.5" customHeight="1" x14ac:dyDescent="0.25">
      <c r="A13" s="77"/>
      <c r="B13" s="19">
        <v>4</v>
      </c>
      <c r="C13" s="268" t="s">
        <v>147</v>
      </c>
      <c r="D13" s="269"/>
      <c r="E13" s="269"/>
      <c r="F13" s="270"/>
      <c r="G13" s="78" t="s">
        <v>25</v>
      </c>
      <c r="H13" s="79">
        <v>250</v>
      </c>
      <c r="I13" s="76">
        <v>2023</v>
      </c>
      <c r="J13" s="80">
        <f>250*800/1000</f>
        <v>200</v>
      </c>
    </row>
    <row r="14" spans="1:11" s="11" customFormat="1" ht="46.5" customHeight="1" x14ac:dyDescent="0.25">
      <c r="A14" s="77"/>
      <c r="B14" s="76">
        <v>5</v>
      </c>
      <c r="C14" s="258" t="s">
        <v>48</v>
      </c>
      <c r="D14" s="259"/>
      <c r="E14" s="259"/>
      <c r="F14" s="260"/>
      <c r="G14" s="19" t="s">
        <v>54</v>
      </c>
      <c r="H14" s="52">
        <v>800</v>
      </c>
      <c r="I14" s="76">
        <v>2023</v>
      </c>
      <c r="J14" s="46">
        <v>600</v>
      </c>
    </row>
    <row r="15" spans="1:11" s="11" customFormat="1" ht="40.5" customHeight="1" x14ac:dyDescent="0.25">
      <c r="A15" s="77"/>
      <c r="B15" s="19">
        <v>6</v>
      </c>
      <c r="C15" s="258" t="s">
        <v>115</v>
      </c>
      <c r="D15" s="259"/>
      <c r="E15" s="259"/>
      <c r="F15" s="260"/>
      <c r="G15" s="19" t="s">
        <v>9</v>
      </c>
      <c r="H15" s="52">
        <v>50</v>
      </c>
      <c r="I15" s="76">
        <v>2023</v>
      </c>
      <c r="J15" s="46">
        <v>60</v>
      </c>
      <c r="K15" s="81"/>
    </row>
    <row r="16" spans="1:11" s="11" customFormat="1" ht="30.75" customHeight="1" x14ac:dyDescent="0.25">
      <c r="A16" s="77"/>
      <c r="B16" s="76">
        <v>7</v>
      </c>
      <c r="C16" s="258" t="s">
        <v>116</v>
      </c>
      <c r="D16" s="259"/>
      <c r="E16" s="259"/>
      <c r="F16" s="260"/>
      <c r="G16" s="19" t="s">
        <v>9</v>
      </c>
      <c r="H16" s="52">
        <v>3</v>
      </c>
      <c r="I16" s="76">
        <v>2023</v>
      </c>
      <c r="J16" s="46">
        <v>2200</v>
      </c>
      <c r="K16" s="82"/>
    </row>
    <row r="17" spans="1:14" s="11" customFormat="1" ht="32.25" customHeight="1" x14ac:dyDescent="0.25">
      <c r="A17" s="77"/>
      <c r="B17" s="19">
        <v>8</v>
      </c>
      <c r="C17" s="258" t="s">
        <v>56</v>
      </c>
      <c r="D17" s="259"/>
      <c r="E17" s="259"/>
      <c r="F17" s="260"/>
      <c r="G17" s="19" t="s">
        <v>25</v>
      </c>
      <c r="H17" s="83">
        <v>1500</v>
      </c>
      <c r="I17" s="76">
        <v>2023</v>
      </c>
      <c r="J17" s="46">
        <v>900</v>
      </c>
      <c r="K17" s="82"/>
      <c r="M17" s="84"/>
      <c r="N17" s="81"/>
    </row>
    <row r="18" spans="1:14" s="11" customFormat="1" ht="27" customHeight="1" x14ac:dyDescent="0.25">
      <c r="A18" s="77"/>
      <c r="B18" s="76">
        <v>9</v>
      </c>
      <c r="C18" s="258" t="s">
        <v>55</v>
      </c>
      <c r="D18" s="259"/>
      <c r="E18" s="259"/>
      <c r="F18" s="260"/>
      <c r="G18" s="19" t="s">
        <v>54</v>
      </c>
      <c r="H18" s="52">
        <v>150</v>
      </c>
      <c r="I18" s="76">
        <v>2023</v>
      </c>
      <c r="J18" s="46">
        <v>75</v>
      </c>
      <c r="K18" s="82"/>
    </row>
    <row r="19" spans="1:14" s="11" customFormat="1" ht="22.5" customHeight="1" x14ac:dyDescent="0.25">
      <c r="A19" s="77"/>
      <c r="B19" s="19">
        <v>10</v>
      </c>
      <c r="C19" s="258" t="s">
        <v>117</v>
      </c>
      <c r="D19" s="259"/>
      <c r="E19" s="259"/>
      <c r="F19" s="260"/>
      <c r="G19" s="19" t="s">
        <v>25</v>
      </c>
      <c r="H19" s="52">
        <v>250</v>
      </c>
      <c r="I19" s="76">
        <v>2023</v>
      </c>
      <c r="J19" s="46">
        <v>125</v>
      </c>
      <c r="K19" s="82"/>
    </row>
    <row r="20" spans="1:14" s="11" customFormat="1" ht="29.25" customHeight="1" x14ac:dyDescent="0.25">
      <c r="A20" s="77"/>
      <c r="B20" s="76">
        <v>11</v>
      </c>
      <c r="C20" s="91" t="s">
        <v>47</v>
      </c>
      <c r="D20" s="92"/>
      <c r="E20" s="92"/>
      <c r="F20" s="93"/>
      <c r="G20" s="19" t="s">
        <v>9</v>
      </c>
      <c r="H20" s="52">
        <v>1</v>
      </c>
      <c r="I20" s="76">
        <v>2023</v>
      </c>
      <c r="J20" s="46">
        <v>100</v>
      </c>
      <c r="K20" s="82"/>
    </row>
    <row r="21" spans="1:14" s="87" customFormat="1" ht="54.75" customHeight="1" x14ac:dyDescent="0.25">
      <c r="A21" s="85"/>
      <c r="B21" s="19">
        <v>12</v>
      </c>
      <c r="C21" s="258" t="s">
        <v>146</v>
      </c>
      <c r="D21" s="259"/>
      <c r="E21" s="259"/>
      <c r="F21" s="260"/>
      <c r="G21" s="19" t="s">
        <v>25</v>
      </c>
      <c r="H21" s="40">
        <v>11000</v>
      </c>
      <c r="I21" s="76">
        <v>2023</v>
      </c>
      <c r="J21" s="46">
        <v>3850</v>
      </c>
      <c r="K21" s="86"/>
    </row>
    <row r="22" spans="1:14" x14ac:dyDescent="0.25">
      <c r="A22" s="88"/>
      <c r="B22" s="118" t="s">
        <v>20</v>
      </c>
      <c r="C22" s="118"/>
      <c r="D22" s="118"/>
      <c r="E22" s="118"/>
      <c r="F22" s="118"/>
      <c r="G22" s="118"/>
      <c r="H22" s="118"/>
      <c r="I22" s="118"/>
      <c r="J22" s="118"/>
      <c r="N22" s="89"/>
    </row>
    <row r="23" spans="1:14" x14ac:dyDescent="0.25">
      <c r="A23" s="88"/>
      <c r="B23" s="119" t="s">
        <v>11</v>
      </c>
      <c r="C23" s="120"/>
      <c r="D23" s="121"/>
      <c r="E23" s="128" t="s">
        <v>12</v>
      </c>
      <c r="F23" s="129"/>
      <c r="G23" s="129"/>
      <c r="H23" s="129"/>
      <c r="I23" s="129"/>
      <c r="J23" s="164"/>
    </row>
    <row r="24" spans="1:14" x14ac:dyDescent="0.25">
      <c r="A24" s="88"/>
      <c r="B24" s="105"/>
      <c r="C24" s="106"/>
      <c r="D24" s="107"/>
      <c r="E24" s="128" t="s">
        <v>13</v>
      </c>
      <c r="F24" s="129"/>
      <c r="G24" s="164"/>
      <c r="H24" s="262" t="s">
        <v>14</v>
      </c>
      <c r="I24" s="263"/>
      <c r="J24" s="264"/>
    </row>
    <row r="25" spans="1:14" x14ac:dyDescent="0.25">
      <c r="A25" s="22"/>
      <c r="B25" s="112">
        <f>E25</f>
        <v>8501</v>
      </c>
      <c r="C25" s="113"/>
      <c r="D25" s="114"/>
      <c r="E25" s="112">
        <f>SUM(J10:J21)</f>
        <v>8501</v>
      </c>
      <c r="F25" s="113"/>
      <c r="G25" s="114"/>
      <c r="H25" s="252"/>
      <c r="I25" s="253"/>
      <c r="J25" s="254"/>
    </row>
  </sheetData>
  <mergeCells count="31">
    <mergeCell ref="C14:F14"/>
    <mergeCell ref="B25:D25"/>
    <mergeCell ref="E25:G25"/>
    <mergeCell ref="H25:J25"/>
    <mergeCell ref="C16:F16"/>
    <mergeCell ref="C17:F17"/>
    <mergeCell ref="C18:F18"/>
    <mergeCell ref="C19:F19"/>
    <mergeCell ref="C20:F20"/>
    <mergeCell ref="C21:F21"/>
    <mergeCell ref="B22:J22"/>
    <mergeCell ref="B23:D24"/>
    <mergeCell ref="E23:J23"/>
    <mergeCell ref="E24:G24"/>
    <mergeCell ref="H24:J24"/>
    <mergeCell ref="C3:I3"/>
    <mergeCell ref="B2:J2"/>
    <mergeCell ref="C15:F15"/>
    <mergeCell ref="B4:J4"/>
    <mergeCell ref="B5:J5"/>
    <mergeCell ref="C6:I6"/>
    <mergeCell ref="B7:J7"/>
    <mergeCell ref="B8:B9"/>
    <mergeCell ref="C8:F9"/>
    <mergeCell ref="G8:H8"/>
    <mergeCell ref="I8:I9"/>
    <mergeCell ref="J8:J9"/>
    <mergeCell ref="C10:F10"/>
    <mergeCell ref="C11:F11"/>
    <mergeCell ref="C12:F12"/>
    <mergeCell ref="C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8" sqref="B8:J8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8" style="3" customWidth="1"/>
    <col min="5" max="5" width="4.42578125" style="3" customWidth="1"/>
    <col min="6" max="6" width="41.140625" style="3" customWidth="1"/>
    <col min="7" max="7" width="7.7109375" style="3" customWidth="1"/>
    <col min="8" max="8" width="8.140625" style="3" customWidth="1"/>
    <col min="9" max="9" width="15.28515625" style="3" customWidth="1"/>
    <col min="10" max="10" width="9.7109375" style="3" customWidth="1"/>
    <col min="11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8" style="3" customWidth="1"/>
    <col min="261" max="261" width="4.42578125" style="3" customWidth="1"/>
    <col min="262" max="262" width="41.140625" style="3" customWidth="1"/>
    <col min="263" max="263" width="7.7109375" style="3" customWidth="1"/>
    <col min="264" max="264" width="8.140625" style="3" customWidth="1"/>
    <col min="265" max="265" width="15.28515625" style="3" customWidth="1"/>
    <col min="266" max="266" width="9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8" style="3" customWidth="1"/>
    <col min="517" max="517" width="4.42578125" style="3" customWidth="1"/>
    <col min="518" max="518" width="41.140625" style="3" customWidth="1"/>
    <col min="519" max="519" width="7.7109375" style="3" customWidth="1"/>
    <col min="520" max="520" width="8.140625" style="3" customWidth="1"/>
    <col min="521" max="521" width="15.28515625" style="3" customWidth="1"/>
    <col min="522" max="522" width="9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8" style="3" customWidth="1"/>
    <col min="773" max="773" width="4.42578125" style="3" customWidth="1"/>
    <col min="774" max="774" width="41.140625" style="3" customWidth="1"/>
    <col min="775" max="775" width="7.7109375" style="3" customWidth="1"/>
    <col min="776" max="776" width="8.140625" style="3" customWidth="1"/>
    <col min="777" max="777" width="15.28515625" style="3" customWidth="1"/>
    <col min="778" max="778" width="9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8" style="3" customWidth="1"/>
    <col min="1029" max="1029" width="4.42578125" style="3" customWidth="1"/>
    <col min="1030" max="1030" width="41.140625" style="3" customWidth="1"/>
    <col min="1031" max="1031" width="7.7109375" style="3" customWidth="1"/>
    <col min="1032" max="1032" width="8.140625" style="3" customWidth="1"/>
    <col min="1033" max="1033" width="15.28515625" style="3" customWidth="1"/>
    <col min="1034" max="1034" width="9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8" style="3" customWidth="1"/>
    <col min="1285" max="1285" width="4.42578125" style="3" customWidth="1"/>
    <col min="1286" max="1286" width="41.140625" style="3" customWidth="1"/>
    <col min="1287" max="1287" width="7.7109375" style="3" customWidth="1"/>
    <col min="1288" max="1288" width="8.140625" style="3" customWidth="1"/>
    <col min="1289" max="1289" width="15.28515625" style="3" customWidth="1"/>
    <col min="1290" max="1290" width="9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8" style="3" customWidth="1"/>
    <col min="1541" max="1541" width="4.42578125" style="3" customWidth="1"/>
    <col min="1542" max="1542" width="41.140625" style="3" customWidth="1"/>
    <col min="1543" max="1543" width="7.7109375" style="3" customWidth="1"/>
    <col min="1544" max="1544" width="8.140625" style="3" customWidth="1"/>
    <col min="1545" max="1545" width="15.28515625" style="3" customWidth="1"/>
    <col min="1546" max="1546" width="9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8" style="3" customWidth="1"/>
    <col min="1797" max="1797" width="4.42578125" style="3" customWidth="1"/>
    <col min="1798" max="1798" width="41.140625" style="3" customWidth="1"/>
    <col min="1799" max="1799" width="7.7109375" style="3" customWidth="1"/>
    <col min="1800" max="1800" width="8.140625" style="3" customWidth="1"/>
    <col min="1801" max="1801" width="15.28515625" style="3" customWidth="1"/>
    <col min="1802" max="1802" width="9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8" style="3" customWidth="1"/>
    <col min="2053" max="2053" width="4.42578125" style="3" customWidth="1"/>
    <col min="2054" max="2054" width="41.140625" style="3" customWidth="1"/>
    <col min="2055" max="2055" width="7.7109375" style="3" customWidth="1"/>
    <col min="2056" max="2056" width="8.140625" style="3" customWidth="1"/>
    <col min="2057" max="2057" width="15.28515625" style="3" customWidth="1"/>
    <col min="2058" max="2058" width="9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8" style="3" customWidth="1"/>
    <col min="2309" max="2309" width="4.42578125" style="3" customWidth="1"/>
    <col min="2310" max="2310" width="41.140625" style="3" customWidth="1"/>
    <col min="2311" max="2311" width="7.7109375" style="3" customWidth="1"/>
    <col min="2312" max="2312" width="8.140625" style="3" customWidth="1"/>
    <col min="2313" max="2313" width="15.28515625" style="3" customWidth="1"/>
    <col min="2314" max="2314" width="9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8" style="3" customWidth="1"/>
    <col min="2565" max="2565" width="4.42578125" style="3" customWidth="1"/>
    <col min="2566" max="2566" width="41.140625" style="3" customWidth="1"/>
    <col min="2567" max="2567" width="7.7109375" style="3" customWidth="1"/>
    <col min="2568" max="2568" width="8.140625" style="3" customWidth="1"/>
    <col min="2569" max="2569" width="15.28515625" style="3" customWidth="1"/>
    <col min="2570" max="2570" width="9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8" style="3" customWidth="1"/>
    <col min="2821" max="2821" width="4.42578125" style="3" customWidth="1"/>
    <col min="2822" max="2822" width="41.140625" style="3" customWidth="1"/>
    <col min="2823" max="2823" width="7.7109375" style="3" customWidth="1"/>
    <col min="2824" max="2824" width="8.140625" style="3" customWidth="1"/>
    <col min="2825" max="2825" width="15.28515625" style="3" customWidth="1"/>
    <col min="2826" max="2826" width="9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8" style="3" customWidth="1"/>
    <col min="3077" max="3077" width="4.42578125" style="3" customWidth="1"/>
    <col min="3078" max="3078" width="41.140625" style="3" customWidth="1"/>
    <col min="3079" max="3079" width="7.7109375" style="3" customWidth="1"/>
    <col min="3080" max="3080" width="8.140625" style="3" customWidth="1"/>
    <col min="3081" max="3081" width="15.28515625" style="3" customWidth="1"/>
    <col min="3082" max="3082" width="9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8" style="3" customWidth="1"/>
    <col min="3333" max="3333" width="4.42578125" style="3" customWidth="1"/>
    <col min="3334" max="3334" width="41.140625" style="3" customWidth="1"/>
    <col min="3335" max="3335" width="7.7109375" style="3" customWidth="1"/>
    <col min="3336" max="3336" width="8.140625" style="3" customWidth="1"/>
    <col min="3337" max="3337" width="15.28515625" style="3" customWidth="1"/>
    <col min="3338" max="3338" width="9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8" style="3" customWidth="1"/>
    <col min="3589" max="3589" width="4.42578125" style="3" customWidth="1"/>
    <col min="3590" max="3590" width="41.140625" style="3" customWidth="1"/>
    <col min="3591" max="3591" width="7.7109375" style="3" customWidth="1"/>
    <col min="3592" max="3592" width="8.140625" style="3" customWidth="1"/>
    <col min="3593" max="3593" width="15.28515625" style="3" customWidth="1"/>
    <col min="3594" max="3594" width="9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8" style="3" customWidth="1"/>
    <col min="3845" max="3845" width="4.42578125" style="3" customWidth="1"/>
    <col min="3846" max="3846" width="41.140625" style="3" customWidth="1"/>
    <col min="3847" max="3847" width="7.7109375" style="3" customWidth="1"/>
    <col min="3848" max="3848" width="8.140625" style="3" customWidth="1"/>
    <col min="3849" max="3849" width="15.28515625" style="3" customWidth="1"/>
    <col min="3850" max="3850" width="9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8" style="3" customWidth="1"/>
    <col min="4101" max="4101" width="4.42578125" style="3" customWidth="1"/>
    <col min="4102" max="4102" width="41.140625" style="3" customWidth="1"/>
    <col min="4103" max="4103" width="7.7109375" style="3" customWidth="1"/>
    <col min="4104" max="4104" width="8.140625" style="3" customWidth="1"/>
    <col min="4105" max="4105" width="15.28515625" style="3" customWidth="1"/>
    <col min="4106" max="4106" width="9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8" style="3" customWidth="1"/>
    <col min="4357" max="4357" width="4.42578125" style="3" customWidth="1"/>
    <col min="4358" max="4358" width="41.140625" style="3" customWidth="1"/>
    <col min="4359" max="4359" width="7.7109375" style="3" customWidth="1"/>
    <col min="4360" max="4360" width="8.140625" style="3" customWidth="1"/>
    <col min="4361" max="4361" width="15.28515625" style="3" customWidth="1"/>
    <col min="4362" max="4362" width="9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8" style="3" customWidth="1"/>
    <col min="4613" max="4613" width="4.42578125" style="3" customWidth="1"/>
    <col min="4614" max="4614" width="41.140625" style="3" customWidth="1"/>
    <col min="4615" max="4615" width="7.7109375" style="3" customWidth="1"/>
    <col min="4616" max="4616" width="8.140625" style="3" customWidth="1"/>
    <col min="4617" max="4617" width="15.28515625" style="3" customWidth="1"/>
    <col min="4618" max="4618" width="9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8" style="3" customWidth="1"/>
    <col min="4869" max="4869" width="4.42578125" style="3" customWidth="1"/>
    <col min="4870" max="4870" width="41.140625" style="3" customWidth="1"/>
    <col min="4871" max="4871" width="7.7109375" style="3" customWidth="1"/>
    <col min="4872" max="4872" width="8.140625" style="3" customWidth="1"/>
    <col min="4873" max="4873" width="15.28515625" style="3" customWidth="1"/>
    <col min="4874" max="4874" width="9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8" style="3" customWidth="1"/>
    <col min="5125" max="5125" width="4.42578125" style="3" customWidth="1"/>
    <col min="5126" max="5126" width="41.140625" style="3" customWidth="1"/>
    <col min="5127" max="5127" width="7.7109375" style="3" customWidth="1"/>
    <col min="5128" max="5128" width="8.140625" style="3" customWidth="1"/>
    <col min="5129" max="5129" width="15.28515625" style="3" customWidth="1"/>
    <col min="5130" max="5130" width="9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8" style="3" customWidth="1"/>
    <col min="5381" max="5381" width="4.42578125" style="3" customWidth="1"/>
    <col min="5382" max="5382" width="41.140625" style="3" customWidth="1"/>
    <col min="5383" max="5383" width="7.7109375" style="3" customWidth="1"/>
    <col min="5384" max="5384" width="8.140625" style="3" customWidth="1"/>
    <col min="5385" max="5385" width="15.28515625" style="3" customWidth="1"/>
    <col min="5386" max="5386" width="9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8" style="3" customWidth="1"/>
    <col min="5637" max="5637" width="4.42578125" style="3" customWidth="1"/>
    <col min="5638" max="5638" width="41.140625" style="3" customWidth="1"/>
    <col min="5639" max="5639" width="7.7109375" style="3" customWidth="1"/>
    <col min="5640" max="5640" width="8.140625" style="3" customWidth="1"/>
    <col min="5641" max="5641" width="15.28515625" style="3" customWidth="1"/>
    <col min="5642" max="5642" width="9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8" style="3" customWidth="1"/>
    <col min="5893" max="5893" width="4.42578125" style="3" customWidth="1"/>
    <col min="5894" max="5894" width="41.140625" style="3" customWidth="1"/>
    <col min="5895" max="5895" width="7.7109375" style="3" customWidth="1"/>
    <col min="5896" max="5896" width="8.140625" style="3" customWidth="1"/>
    <col min="5897" max="5897" width="15.28515625" style="3" customWidth="1"/>
    <col min="5898" max="5898" width="9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8" style="3" customWidth="1"/>
    <col min="6149" max="6149" width="4.42578125" style="3" customWidth="1"/>
    <col min="6150" max="6150" width="41.140625" style="3" customWidth="1"/>
    <col min="6151" max="6151" width="7.7109375" style="3" customWidth="1"/>
    <col min="6152" max="6152" width="8.140625" style="3" customWidth="1"/>
    <col min="6153" max="6153" width="15.28515625" style="3" customWidth="1"/>
    <col min="6154" max="6154" width="9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8" style="3" customWidth="1"/>
    <col min="6405" max="6405" width="4.42578125" style="3" customWidth="1"/>
    <col min="6406" max="6406" width="41.140625" style="3" customWidth="1"/>
    <col min="6407" max="6407" width="7.7109375" style="3" customWidth="1"/>
    <col min="6408" max="6408" width="8.140625" style="3" customWidth="1"/>
    <col min="6409" max="6409" width="15.28515625" style="3" customWidth="1"/>
    <col min="6410" max="6410" width="9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8" style="3" customWidth="1"/>
    <col min="6661" max="6661" width="4.42578125" style="3" customWidth="1"/>
    <col min="6662" max="6662" width="41.140625" style="3" customWidth="1"/>
    <col min="6663" max="6663" width="7.7109375" style="3" customWidth="1"/>
    <col min="6664" max="6664" width="8.140625" style="3" customWidth="1"/>
    <col min="6665" max="6665" width="15.28515625" style="3" customWidth="1"/>
    <col min="6666" max="6666" width="9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8" style="3" customWidth="1"/>
    <col min="6917" max="6917" width="4.42578125" style="3" customWidth="1"/>
    <col min="6918" max="6918" width="41.140625" style="3" customWidth="1"/>
    <col min="6919" max="6919" width="7.7109375" style="3" customWidth="1"/>
    <col min="6920" max="6920" width="8.140625" style="3" customWidth="1"/>
    <col min="6921" max="6921" width="15.28515625" style="3" customWidth="1"/>
    <col min="6922" max="6922" width="9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8" style="3" customWidth="1"/>
    <col min="7173" max="7173" width="4.42578125" style="3" customWidth="1"/>
    <col min="7174" max="7174" width="41.140625" style="3" customWidth="1"/>
    <col min="7175" max="7175" width="7.7109375" style="3" customWidth="1"/>
    <col min="7176" max="7176" width="8.140625" style="3" customWidth="1"/>
    <col min="7177" max="7177" width="15.28515625" style="3" customWidth="1"/>
    <col min="7178" max="7178" width="9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8" style="3" customWidth="1"/>
    <col min="7429" max="7429" width="4.42578125" style="3" customWidth="1"/>
    <col min="7430" max="7430" width="41.140625" style="3" customWidth="1"/>
    <col min="7431" max="7431" width="7.7109375" style="3" customWidth="1"/>
    <col min="7432" max="7432" width="8.140625" style="3" customWidth="1"/>
    <col min="7433" max="7433" width="15.28515625" style="3" customWidth="1"/>
    <col min="7434" max="7434" width="9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8" style="3" customWidth="1"/>
    <col min="7685" max="7685" width="4.42578125" style="3" customWidth="1"/>
    <col min="7686" max="7686" width="41.140625" style="3" customWidth="1"/>
    <col min="7687" max="7687" width="7.7109375" style="3" customWidth="1"/>
    <col min="7688" max="7688" width="8.140625" style="3" customWidth="1"/>
    <col min="7689" max="7689" width="15.28515625" style="3" customWidth="1"/>
    <col min="7690" max="7690" width="9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8" style="3" customWidth="1"/>
    <col min="7941" max="7941" width="4.42578125" style="3" customWidth="1"/>
    <col min="7942" max="7942" width="41.140625" style="3" customWidth="1"/>
    <col min="7943" max="7943" width="7.7109375" style="3" customWidth="1"/>
    <col min="7944" max="7944" width="8.140625" style="3" customWidth="1"/>
    <col min="7945" max="7945" width="15.28515625" style="3" customWidth="1"/>
    <col min="7946" max="7946" width="9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8" style="3" customWidth="1"/>
    <col min="8197" max="8197" width="4.42578125" style="3" customWidth="1"/>
    <col min="8198" max="8198" width="41.140625" style="3" customWidth="1"/>
    <col min="8199" max="8199" width="7.7109375" style="3" customWidth="1"/>
    <col min="8200" max="8200" width="8.140625" style="3" customWidth="1"/>
    <col min="8201" max="8201" width="15.28515625" style="3" customWidth="1"/>
    <col min="8202" max="8202" width="9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8" style="3" customWidth="1"/>
    <col min="8453" max="8453" width="4.42578125" style="3" customWidth="1"/>
    <col min="8454" max="8454" width="41.140625" style="3" customWidth="1"/>
    <col min="8455" max="8455" width="7.7109375" style="3" customWidth="1"/>
    <col min="8456" max="8456" width="8.140625" style="3" customWidth="1"/>
    <col min="8457" max="8457" width="15.28515625" style="3" customWidth="1"/>
    <col min="8458" max="8458" width="9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8" style="3" customWidth="1"/>
    <col min="8709" max="8709" width="4.42578125" style="3" customWidth="1"/>
    <col min="8710" max="8710" width="41.140625" style="3" customWidth="1"/>
    <col min="8711" max="8711" width="7.7109375" style="3" customWidth="1"/>
    <col min="8712" max="8712" width="8.140625" style="3" customWidth="1"/>
    <col min="8713" max="8713" width="15.28515625" style="3" customWidth="1"/>
    <col min="8714" max="8714" width="9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8" style="3" customWidth="1"/>
    <col min="8965" max="8965" width="4.42578125" style="3" customWidth="1"/>
    <col min="8966" max="8966" width="41.140625" style="3" customWidth="1"/>
    <col min="8967" max="8967" width="7.7109375" style="3" customWidth="1"/>
    <col min="8968" max="8968" width="8.140625" style="3" customWidth="1"/>
    <col min="8969" max="8969" width="15.28515625" style="3" customWidth="1"/>
    <col min="8970" max="8970" width="9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8" style="3" customWidth="1"/>
    <col min="9221" max="9221" width="4.42578125" style="3" customWidth="1"/>
    <col min="9222" max="9222" width="41.140625" style="3" customWidth="1"/>
    <col min="9223" max="9223" width="7.7109375" style="3" customWidth="1"/>
    <col min="9224" max="9224" width="8.140625" style="3" customWidth="1"/>
    <col min="9225" max="9225" width="15.28515625" style="3" customWidth="1"/>
    <col min="9226" max="9226" width="9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8" style="3" customWidth="1"/>
    <col min="9477" max="9477" width="4.42578125" style="3" customWidth="1"/>
    <col min="9478" max="9478" width="41.140625" style="3" customWidth="1"/>
    <col min="9479" max="9479" width="7.7109375" style="3" customWidth="1"/>
    <col min="9480" max="9480" width="8.140625" style="3" customWidth="1"/>
    <col min="9481" max="9481" width="15.28515625" style="3" customWidth="1"/>
    <col min="9482" max="9482" width="9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8" style="3" customWidth="1"/>
    <col min="9733" max="9733" width="4.42578125" style="3" customWidth="1"/>
    <col min="9734" max="9734" width="41.140625" style="3" customWidth="1"/>
    <col min="9735" max="9735" width="7.7109375" style="3" customWidth="1"/>
    <col min="9736" max="9736" width="8.140625" style="3" customWidth="1"/>
    <col min="9737" max="9737" width="15.28515625" style="3" customWidth="1"/>
    <col min="9738" max="9738" width="9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8" style="3" customWidth="1"/>
    <col min="9989" max="9989" width="4.42578125" style="3" customWidth="1"/>
    <col min="9990" max="9990" width="41.140625" style="3" customWidth="1"/>
    <col min="9991" max="9991" width="7.7109375" style="3" customWidth="1"/>
    <col min="9992" max="9992" width="8.140625" style="3" customWidth="1"/>
    <col min="9993" max="9993" width="15.28515625" style="3" customWidth="1"/>
    <col min="9994" max="9994" width="9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8" style="3" customWidth="1"/>
    <col min="10245" max="10245" width="4.42578125" style="3" customWidth="1"/>
    <col min="10246" max="10246" width="41.140625" style="3" customWidth="1"/>
    <col min="10247" max="10247" width="7.7109375" style="3" customWidth="1"/>
    <col min="10248" max="10248" width="8.140625" style="3" customWidth="1"/>
    <col min="10249" max="10249" width="15.28515625" style="3" customWidth="1"/>
    <col min="10250" max="10250" width="9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8" style="3" customWidth="1"/>
    <col min="10501" max="10501" width="4.42578125" style="3" customWidth="1"/>
    <col min="10502" max="10502" width="41.140625" style="3" customWidth="1"/>
    <col min="10503" max="10503" width="7.7109375" style="3" customWidth="1"/>
    <col min="10504" max="10504" width="8.140625" style="3" customWidth="1"/>
    <col min="10505" max="10505" width="15.28515625" style="3" customWidth="1"/>
    <col min="10506" max="10506" width="9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8" style="3" customWidth="1"/>
    <col min="10757" max="10757" width="4.42578125" style="3" customWidth="1"/>
    <col min="10758" max="10758" width="41.140625" style="3" customWidth="1"/>
    <col min="10759" max="10759" width="7.7109375" style="3" customWidth="1"/>
    <col min="10760" max="10760" width="8.140625" style="3" customWidth="1"/>
    <col min="10761" max="10761" width="15.28515625" style="3" customWidth="1"/>
    <col min="10762" max="10762" width="9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8" style="3" customWidth="1"/>
    <col min="11013" max="11013" width="4.42578125" style="3" customWidth="1"/>
    <col min="11014" max="11014" width="41.140625" style="3" customWidth="1"/>
    <col min="11015" max="11015" width="7.7109375" style="3" customWidth="1"/>
    <col min="11016" max="11016" width="8.140625" style="3" customWidth="1"/>
    <col min="11017" max="11017" width="15.28515625" style="3" customWidth="1"/>
    <col min="11018" max="11018" width="9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8" style="3" customWidth="1"/>
    <col min="11269" max="11269" width="4.42578125" style="3" customWidth="1"/>
    <col min="11270" max="11270" width="41.140625" style="3" customWidth="1"/>
    <col min="11271" max="11271" width="7.7109375" style="3" customWidth="1"/>
    <col min="11272" max="11272" width="8.140625" style="3" customWidth="1"/>
    <col min="11273" max="11273" width="15.28515625" style="3" customWidth="1"/>
    <col min="11274" max="11274" width="9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8" style="3" customWidth="1"/>
    <col min="11525" max="11525" width="4.42578125" style="3" customWidth="1"/>
    <col min="11526" max="11526" width="41.140625" style="3" customWidth="1"/>
    <col min="11527" max="11527" width="7.7109375" style="3" customWidth="1"/>
    <col min="11528" max="11528" width="8.140625" style="3" customWidth="1"/>
    <col min="11529" max="11529" width="15.28515625" style="3" customWidth="1"/>
    <col min="11530" max="11530" width="9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8" style="3" customWidth="1"/>
    <col min="11781" max="11781" width="4.42578125" style="3" customWidth="1"/>
    <col min="11782" max="11782" width="41.140625" style="3" customWidth="1"/>
    <col min="11783" max="11783" width="7.7109375" style="3" customWidth="1"/>
    <col min="11784" max="11784" width="8.140625" style="3" customWidth="1"/>
    <col min="11785" max="11785" width="15.28515625" style="3" customWidth="1"/>
    <col min="11786" max="11786" width="9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8" style="3" customWidth="1"/>
    <col min="12037" max="12037" width="4.42578125" style="3" customWidth="1"/>
    <col min="12038" max="12038" width="41.140625" style="3" customWidth="1"/>
    <col min="12039" max="12039" width="7.7109375" style="3" customWidth="1"/>
    <col min="12040" max="12040" width="8.140625" style="3" customWidth="1"/>
    <col min="12041" max="12041" width="15.28515625" style="3" customWidth="1"/>
    <col min="12042" max="12042" width="9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8" style="3" customWidth="1"/>
    <col min="12293" max="12293" width="4.42578125" style="3" customWidth="1"/>
    <col min="12294" max="12294" width="41.140625" style="3" customWidth="1"/>
    <col min="12295" max="12295" width="7.7109375" style="3" customWidth="1"/>
    <col min="12296" max="12296" width="8.140625" style="3" customWidth="1"/>
    <col min="12297" max="12297" width="15.28515625" style="3" customWidth="1"/>
    <col min="12298" max="12298" width="9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8" style="3" customWidth="1"/>
    <col min="12549" max="12549" width="4.42578125" style="3" customWidth="1"/>
    <col min="12550" max="12550" width="41.140625" style="3" customWidth="1"/>
    <col min="12551" max="12551" width="7.7109375" style="3" customWidth="1"/>
    <col min="12552" max="12552" width="8.140625" style="3" customWidth="1"/>
    <col min="12553" max="12553" width="15.28515625" style="3" customWidth="1"/>
    <col min="12554" max="12554" width="9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8" style="3" customWidth="1"/>
    <col min="12805" max="12805" width="4.42578125" style="3" customWidth="1"/>
    <col min="12806" max="12806" width="41.140625" style="3" customWidth="1"/>
    <col min="12807" max="12807" width="7.7109375" style="3" customWidth="1"/>
    <col min="12808" max="12808" width="8.140625" style="3" customWidth="1"/>
    <col min="12809" max="12809" width="15.28515625" style="3" customWidth="1"/>
    <col min="12810" max="12810" width="9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8" style="3" customWidth="1"/>
    <col min="13061" max="13061" width="4.42578125" style="3" customWidth="1"/>
    <col min="13062" max="13062" width="41.140625" style="3" customWidth="1"/>
    <col min="13063" max="13063" width="7.7109375" style="3" customWidth="1"/>
    <col min="13064" max="13064" width="8.140625" style="3" customWidth="1"/>
    <col min="13065" max="13065" width="15.28515625" style="3" customWidth="1"/>
    <col min="13066" max="13066" width="9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8" style="3" customWidth="1"/>
    <col min="13317" max="13317" width="4.42578125" style="3" customWidth="1"/>
    <col min="13318" max="13318" width="41.140625" style="3" customWidth="1"/>
    <col min="13319" max="13319" width="7.7109375" style="3" customWidth="1"/>
    <col min="13320" max="13320" width="8.140625" style="3" customWidth="1"/>
    <col min="13321" max="13321" width="15.28515625" style="3" customWidth="1"/>
    <col min="13322" max="13322" width="9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8" style="3" customWidth="1"/>
    <col min="13573" max="13573" width="4.42578125" style="3" customWidth="1"/>
    <col min="13574" max="13574" width="41.140625" style="3" customWidth="1"/>
    <col min="13575" max="13575" width="7.7109375" style="3" customWidth="1"/>
    <col min="13576" max="13576" width="8.140625" style="3" customWidth="1"/>
    <col min="13577" max="13577" width="15.28515625" style="3" customWidth="1"/>
    <col min="13578" max="13578" width="9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8" style="3" customWidth="1"/>
    <col min="13829" max="13829" width="4.42578125" style="3" customWidth="1"/>
    <col min="13830" max="13830" width="41.140625" style="3" customWidth="1"/>
    <col min="13831" max="13831" width="7.7109375" style="3" customWidth="1"/>
    <col min="13832" max="13832" width="8.140625" style="3" customWidth="1"/>
    <col min="13833" max="13833" width="15.28515625" style="3" customWidth="1"/>
    <col min="13834" max="13834" width="9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8" style="3" customWidth="1"/>
    <col min="14085" max="14085" width="4.42578125" style="3" customWidth="1"/>
    <col min="14086" max="14086" width="41.140625" style="3" customWidth="1"/>
    <col min="14087" max="14087" width="7.7109375" style="3" customWidth="1"/>
    <col min="14088" max="14088" width="8.140625" style="3" customWidth="1"/>
    <col min="14089" max="14089" width="15.28515625" style="3" customWidth="1"/>
    <col min="14090" max="14090" width="9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8" style="3" customWidth="1"/>
    <col min="14341" max="14341" width="4.42578125" style="3" customWidth="1"/>
    <col min="14342" max="14342" width="41.140625" style="3" customWidth="1"/>
    <col min="14343" max="14343" width="7.7109375" style="3" customWidth="1"/>
    <col min="14344" max="14344" width="8.140625" style="3" customWidth="1"/>
    <col min="14345" max="14345" width="15.28515625" style="3" customWidth="1"/>
    <col min="14346" max="14346" width="9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8" style="3" customWidth="1"/>
    <col min="14597" max="14597" width="4.42578125" style="3" customWidth="1"/>
    <col min="14598" max="14598" width="41.140625" style="3" customWidth="1"/>
    <col min="14599" max="14599" width="7.7109375" style="3" customWidth="1"/>
    <col min="14600" max="14600" width="8.140625" style="3" customWidth="1"/>
    <col min="14601" max="14601" width="15.28515625" style="3" customWidth="1"/>
    <col min="14602" max="14602" width="9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8" style="3" customWidth="1"/>
    <col min="14853" max="14853" width="4.42578125" style="3" customWidth="1"/>
    <col min="14854" max="14854" width="41.140625" style="3" customWidth="1"/>
    <col min="14855" max="14855" width="7.7109375" style="3" customWidth="1"/>
    <col min="14856" max="14856" width="8.140625" style="3" customWidth="1"/>
    <col min="14857" max="14857" width="15.28515625" style="3" customWidth="1"/>
    <col min="14858" max="14858" width="9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8" style="3" customWidth="1"/>
    <col min="15109" max="15109" width="4.42578125" style="3" customWidth="1"/>
    <col min="15110" max="15110" width="41.140625" style="3" customWidth="1"/>
    <col min="15111" max="15111" width="7.7109375" style="3" customWidth="1"/>
    <col min="15112" max="15112" width="8.140625" style="3" customWidth="1"/>
    <col min="15113" max="15113" width="15.28515625" style="3" customWidth="1"/>
    <col min="15114" max="15114" width="9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8" style="3" customWidth="1"/>
    <col min="15365" max="15365" width="4.42578125" style="3" customWidth="1"/>
    <col min="15366" max="15366" width="41.140625" style="3" customWidth="1"/>
    <col min="15367" max="15367" width="7.7109375" style="3" customWidth="1"/>
    <col min="15368" max="15368" width="8.140625" style="3" customWidth="1"/>
    <col min="15369" max="15369" width="15.28515625" style="3" customWidth="1"/>
    <col min="15370" max="15370" width="9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8" style="3" customWidth="1"/>
    <col min="15621" max="15621" width="4.42578125" style="3" customWidth="1"/>
    <col min="15622" max="15622" width="41.140625" style="3" customWidth="1"/>
    <col min="15623" max="15623" width="7.7109375" style="3" customWidth="1"/>
    <col min="15624" max="15624" width="8.140625" style="3" customWidth="1"/>
    <col min="15625" max="15625" width="15.28515625" style="3" customWidth="1"/>
    <col min="15626" max="15626" width="9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8" style="3" customWidth="1"/>
    <col min="15877" max="15877" width="4.42578125" style="3" customWidth="1"/>
    <col min="15878" max="15878" width="41.140625" style="3" customWidth="1"/>
    <col min="15879" max="15879" width="7.7109375" style="3" customWidth="1"/>
    <col min="15880" max="15880" width="8.140625" style="3" customWidth="1"/>
    <col min="15881" max="15881" width="15.28515625" style="3" customWidth="1"/>
    <col min="15882" max="15882" width="9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8" style="3" customWidth="1"/>
    <col min="16133" max="16133" width="4.42578125" style="3" customWidth="1"/>
    <col min="16134" max="16134" width="41.140625" style="3" customWidth="1"/>
    <col min="16135" max="16135" width="7.7109375" style="3" customWidth="1"/>
    <col min="16136" max="16136" width="8.140625" style="3" customWidth="1"/>
    <col min="16137" max="16137" width="15.28515625" style="3" customWidth="1"/>
    <col min="16138" max="16138" width="9.7109375" style="3" customWidth="1"/>
    <col min="16139" max="16384" width="9.140625" style="3"/>
  </cols>
  <sheetData>
    <row r="1" spans="1:10" s="1" customFormat="1" ht="15" customHeight="1" x14ac:dyDescent="0.2">
      <c r="B1" s="271"/>
      <c r="C1" s="271"/>
      <c r="D1" s="2"/>
      <c r="E1" s="2"/>
      <c r="G1" s="272"/>
      <c r="H1" s="272"/>
      <c r="I1" s="272"/>
      <c r="J1" s="272"/>
    </row>
    <row r="2" spans="1:10" ht="30.7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1"/>
      <c r="B3" s="2"/>
      <c r="C3" s="95" t="s">
        <v>0</v>
      </c>
      <c r="D3" s="95"/>
      <c r="E3" s="95"/>
      <c r="F3" s="95"/>
      <c r="G3" s="95"/>
      <c r="H3" s="95"/>
      <c r="I3" s="95"/>
      <c r="J3" s="1"/>
    </row>
    <row r="4" spans="1:10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0" ht="16.5" customHeight="1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0" ht="42" customHeight="1" x14ac:dyDescent="0.2">
      <c r="A6" s="1"/>
      <c r="B6" s="278" t="s">
        <v>70</v>
      </c>
      <c r="C6" s="279"/>
      <c r="D6" s="279"/>
      <c r="E6" s="279"/>
      <c r="F6" s="279"/>
      <c r="G6" s="279"/>
      <c r="H6" s="279"/>
      <c r="I6" s="279"/>
      <c r="J6" s="279"/>
    </row>
    <row r="7" spans="1:10" ht="14.25" customHeight="1" x14ac:dyDescent="0.2">
      <c r="A7" s="1"/>
      <c r="B7" s="280"/>
      <c r="C7" s="281" t="s">
        <v>1</v>
      </c>
      <c r="D7" s="281"/>
      <c r="E7" s="281"/>
      <c r="F7" s="281"/>
      <c r="G7" s="281"/>
      <c r="H7" s="281"/>
      <c r="I7" s="281"/>
      <c r="J7" s="280"/>
    </row>
    <row r="8" spans="1:10" x14ac:dyDescent="0.2">
      <c r="A8" s="1"/>
      <c r="B8" s="282" t="s">
        <v>111</v>
      </c>
      <c r="C8" s="282"/>
      <c r="D8" s="282"/>
      <c r="E8" s="282"/>
      <c r="F8" s="282"/>
      <c r="G8" s="282"/>
      <c r="H8" s="282"/>
      <c r="I8" s="282"/>
      <c r="J8" s="282"/>
    </row>
    <row r="9" spans="1:10" ht="42" customHeight="1" x14ac:dyDescent="0.2">
      <c r="A9" s="1"/>
      <c r="B9" s="283" t="s">
        <v>2</v>
      </c>
      <c r="C9" s="284" t="s">
        <v>3</v>
      </c>
      <c r="D9" s="285"/>
      <c r="E9" s="285"/>
      <c r="F9" s="286"/>
      <c r="G9" s="287" t="s">
        <v>4</v>
      </c>
      <c r="H9" s="288"/>
      <c r="I9" s="283" t="s">
        <v>16</v>
      </c>
      <c r="J9" s="283" t="s">
        <v>41</v>
      </c>
    </row>
    <row r="10" spans="1:10" ht="15" customHeight="1" x14ac:dyDescent="0.2">
      <c r="A10" s="1"/>
      <c r="B10" s="289"/>
      <c r="C10" s="290"/>
      <c r="D10" s="291"/>
      <c r="E10" s="291"/>
      <c r="F10" s="292"/>
      <c r="G10" s="293" t="s">
        <v>6</v>
      </c>
      <c r="H10" s="293" t="s">
        <v>7</v>
      </c>
      <c r="I10" s="289"/>
      <c r="J10" s="289"/>
    </row>
    <row r="11" spans="1:10" x14ac:dyDescent="0.2">
      <c r="A11" s="1"/>
      <c r="B11" s="294">
        <v>1</v>
      </c>
      <c r="C11" s="295" t="s">
        <v>89</v>
      </c>
      <c r="D11" s="296"/>
      <c r="E11" s="296"/>
      <c r="F11" s="297"/>
      <c r="G11" s="294" t="s">
        <v>9</v>
      </c>
      <c r="H11" s="294">
        <v>1</v>
      </c>
      <c r="I11" s="298">
        <v>2022</v>
      </c>
      <c r="J11" s="299">
        <v>800</v>
      </c>
    </row>
    <row r="12" spans="1:10" x14ac:dyDescent="0.2">
      <c r="A12" s="1"/>
      <c r="B12" s="294">
        <v>2</v>
      </c>
      <c r="C12" s="295" t="s">
        <v>118</v>
      </c>
      <c r="D12" s="296"/>
      <c r="E12" s="296"/>
      <c r="F12" s="297"/>
      <c r="G12" s="294" t="s">
        <v>9</v>
      </c>
      <c r="H12" s="294">
        <v>4</v>
      </c>
      <c r="I12" s="298">
        <v>2022</v>
      </c>
      <c r="J12" s="299">
        <v>800</v>
      </c>
    </row>
    <row r="13" spans="1:10" x14ac:dyDescent="0.2">
      <c r="A13" s="1"/>
      <c r="B13" s="294">
        <v>3</v>
      </c>
      <c r="C13" s="295" t="s">
        <v>52</v>
      </c>
      <c r="D13" s="296"/>
      <c r="E13" s="296"/>
      <c r="F13" s="297"/>
      <c r="G13" s="294" t="s">
        <v>25</v>
      </c>
      <c r="H13" s="294">
        <v>100</v>
      </c>
      <c r="I13" s="298">
        <v>2022</v>
      </c>
      <c r="J13" s="274">
        <v>130</v>
      </c>
    </row>
    <row r="14" spans="1:10" ht="22.5" customHeight="1" x14ac:dyDescent="0.2">
      <c r="A14" s="1"/>
      <c r="B14" s="300" t="s">
        <v>23</v>
      </c>
      <c r="C14" s="300"/>
      <c r="D14" s="300"/>
      <c r="E14" s="300"/>
      <c r="F14" s="300"/>
      <c r="G14" s="300"/>
      <c r="H14" s="300"/>
      <c r="I14" s="300"/>
      <c r="J14" s="300"/>
    </row>
    <row r="15" spans="1:10" x14ac:dyDescent="0.2">
      <c r="A15" s="1"/>
      <c r="B15" s="284" t="s">
        <v>11</v>
      </c>
      <c r="C15" s="285"/>
      <c r="D15" s="286"/>
      <c r="E15" s="301" t="s">
        <v>12</v>
      </c>
      <c r="F15" s="302"/>
      <c r="G15" s="302"/>
      <c r="H15" s="302"/>
      <c r="I15" s="302"/>
      <c r="J15" s="303"/>
    </row>
    <row r="16" spans="1:10" ht="26.25" customHeight="1" x14ac:dyDescent="0.2">
      <c r="A16" s="1"/>
      <c r="B16" s="290"/>
      <c r="C16" s="291"/>
      <c r="D16" s="292"/>
      <c r="E16" s="304" t="s">
        <v>13</v>
      </c>
      <c r="F16" s="305"/>
      <c r="G16" s="306"/>
      <c r="H16" s="287" t="s">
        <v>14</v>
      </c>
      <c r="I16" s="307"/>
      <c r="J16" s="288"/>
    </row>
    <row r="17" spans="1:10" x14ac:dyDescent="0.2">
      <c r="A17" s="1"/>
      <c r="B17" s="308">
        <f>E17</f>
        <v>1730</v>
      </c>
      <c r="C17" s="309"/>
      <c r="D17" s="310"/>
      <c r="E17" s="308">
        <f>SUM(J11:J13)</f>
        <v>1730</v>
      </c>
      <c r="F17" s="309"/>
      <c r="G17" s="310"/>
      <c r="H17" s="311"/>
      <c r="I17" s="312"/>
      <c r="J17" s="313"/>
    </row>
    <row r="18" spans="1:10" x14ac:dyDescent="0.2">
      <c r="B18" s="3" t="s">
        <v>119</v>
      </c>
    </row>
    <row r="19" spans="1:10" x14ac:dyDescent="0.2">
      <c r="C19" s="273"/>
      <c r="D19" s="273"/>
      <c r="E19" s="273"/>
      <c r="F19" s="71"/>
      <c r="I19" s="62"/>
    </row>
  </sheetData>
  <mergeCells count="25">
    <mergeCell ref="B17:D17"/>
    <mergeCell ref="E17:G17"/>
    <mergeCell ref="H17:J17"/>
    <mergeCell ref="C19:E19"/>
    <mergeCell ref="C12:F12"/>
    <mergeCell ref="C13:F13"/>
    <mergeCell ref="B14:J14"/>
    <mergeCell ref="B15:D16"/>
    <mergeCell ref="E15:J15"/>
    <mergeCell ref="E16:G16"/>
    <mergeCell ref="H16:J16"/>
    <mergeCell ref="B1:C1"/>
    <mergeCell ref="G1:J1"/>
    <mergeCell ref="C11:F11"/>
    <mergeCell ref="B2:J2"/>
    <mergeCell ref="C3:I3"/>
    <mergeCell ref="B5:J5"/>
    <mergeCell ref="B6:J6"/>
    <mergeCell ref="C7:I7"/>
    <mergeCell ref="B8:J8"/>
    <mergeCell ref="B9:B10"/>
    <mergeCell ref="C9:F10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>
      <selection activeCell="E34" sqref="E34"/>
    </sheetView>
  </sheetViews>
  <sheetFormatPr defaultRowHeight="12.75" x14ac:dyDescent="0.2"/>
  <cols>
    <col min="1" max="1" width="2.5703125" style="3" customWidth="1"/>
    <col min="2" max="2" width="4.28515625" style="3" customWidth="1"/>
    <col min="3" max="3" width="19.42578125" style="3" customWidth="1"/>
    <col min="4" max="4" width="15.140625" style="3" customWidth="1"/>
    <col min="5" max="5" width="15.7109375" style="3" customWidth="1"/>
    <col min="6" max="6" width="36.5703125" style="3" customWidth="1"/>
    <col min="7" max="7" width="5.85546875" style="3" customWidth="1"/>
    <col min="8" max="8" width="7.28515625" style="3" customWidth="1"/>
    <col min="9" max="9" width="12.42578125" style="3" customWidth="1"/>
    <col min="10" max="10" width="14.85546875" style="3" customWidth="1"/>
    <col min="11" max="11" width="10.28515625" style="3" customWidth="1"/>
    <col min="12" max="255" width="9.140625" style="3"/>
    <col min="256" max="256" width="2.5703125" style="3" customWidth="1"/>
    <col min="257" max="257" width="4.28515625" style="3" customWidth="1"/>
    <col min="258" max="258" width="19.42578125" style="3" customWidth="1"/>
    <col min="259" max="259" width="15.140625" style="3" customWidth="1"/>
    <col min="260" max="260" width="15.7109375" style="3" customWidth="1"/>
    <col min="261" max="261" width="36.5703125" style="3" customWidth="1"/>
    <col min="262" max="262" width="5.85546875" style="3" customWidth="1"/>
    <col min="263" max="263" width="7.28515625" style="3" customWidth="1"/>
    <col min="264" max="264" width="12.42578125" style="3" customWidth="1"/>
    <col min="265" max="265" width="14.85546875" style="3" customWidth="1"/>
    <col min="266" max="511" width="9.140625" style="3"/>
    <col min="512" max="512" width="2.5703125" style="3" customWidth="1"/>
    <col min="513" max="513" width="4.28515625" style="3" customWidth="1"/>
    <col min="514" max="514" width="19.42578125" style="3" customWidth="1"/>
    <col min="515" max="515" width="15.140625" style="3" customWidth="1"/>
    <col min="516" max="516" width="15.7109375" style="3" customWidth="1"/>
    <col min="517" max="517" width="36.5703125" style="3" customWidth="1"/>
    <col min="518" max="518" width="5.85546875" style="3" customWidth="1"/>
    <col min="519" max="519" width="7.28515625" style="3" customWidth="1"/>
    <col min="520" max="520" width="12.42578125" style="3" customWidth="1"/>
    <col min="521" max="521" width="14.85546875" style="3" customWidth="1"/>
    <col min="522" max="767" width="9.140625" style="3"/>
    <col min="768" max="768" width="2.5703125" style="3" customWidth="1"/>
    <col min="769" max="769" width="4.28515625" style="3" customWidth="1"/>
    <col min="770" max="770" width="19.42578125" style="3" customWidth="1"/>
    <col min="771" max="771" width="15.140625" style="3" customWidth="1"/>
    <col min="772" max="772" width="15.7109375" style="3" customWidth="1"/>
    <col min="773" max="773" width="36.5703125" style="3" customWidth="1"/>
    <col min="774" max="774" width="5.85546875" style="3" customWidth="1"/>
    <col min="775" max="775" width="7.28515625" style="3" customWidth="1"/>
    <col min="776" max="776" width="12.42578125" style="3" customWidth="1"/>
    <col min="777" max="777" width="14.85546875" style="3" customWidth="1"/>
    <col min="778" max="1023" width="9.140625" style="3"/>
    <col min="1024" max="1024" width="2.5703125" style="3" customWidth="1"/>
    <col min="1025" max="1025" width="4.28515625" style="3" customWidth="1"/>
    <col min="1026" max="1026" width="19.42578125" style="3" customWidth="1"/>
    <col min="1027" max="1027" width="15.140625" style="3" customWidth="1"/>
    <col min="1028" max="1028" width="15.7109375" style="3" customWidth="1"/>
    <col min="1029" max="1029" width="36.5703125" style="3" customWidth="1"/>
    <col min="1030" max="1030" width="5.85546875" style="3" customWidth="1"/>
    <col min="1031" max="1031" width="7.28515625" style="3" customWidth="1"/>
    <col min="1032" max="1032" width="12.42578125" style="3" customWidth="1"/>
    <col min="1033" max="1033" width="14.85546875" style="3" customWidth="1"/>
    <col min="1034" max="1279" width="9.140625" style="3"/>
    <col min="1280" max="1280" width="2.5703125" style="3" customWidth="1"/>
    <col min="1281" max="1281" width="4.28515625" style="3" customWidth="1"/>
    <col min="1282" max="1282" width="19.42578125" style="3" customWidth="1"/>
    <col min="1283" max="1283" width="15.140625" style="3" customWidth="1"/>
    <col min="1284" max="1284" width="15.7109375" style="3" customWidth="1"/>
    <col min="1285" max="1285" width="36.5703125" style="3" customWidth="1"/>
    <col min="1286" max="1286" width="5.85546875" style="3" customWidth="1"/>
    <col min="1287" max="1287" width="7.28515625" style="3" customWidth="1"/>
    <col min="1288" max="1288" width="12.42578125" style="3" customWidth="1"/>
    <col min="1289" max="1289" width="14.85546875" style="3" customWidth="1"/>
    <col min="1290" max="1535" width="9.140625" style="3"/>
    <col min="1536" max="1536" width="2.5703125" style="3" customWidth="1"/>
    <col min="1537" max="1537" width="4.28515625" style="3" customWidth="1"/>
    <col min="1538" max="1538" width="19.42578125" style="3" customWidth="1"/>
    <col min="1539" max="1539" width="15.140625" style="3" customWidth="1"/>
    <col min="1540" max="1540" width="15.7109375" style="3" customWidth="1"/>
    <col min="1541" max="1541" width="36.5703125" style="3" customWidth="1"/>
    <col min="1542" max="1542" width="5.85546875" style="3" customWidth="1"/>
    <col min="1543" max="1543" width="7.28515625" style="3" customWidth="1"/>
    <col min="1544" max="1544" width="12.42578125" style="3" customWidth="1"/>
    <col min="1545" max="1545" width="14.85546875" style="3" customWidth="1"/>
    <col min="1546" max="1791" width="9.140625" style="3"/>
    <col min="1792" max="1792" width="2.5703125" style="3" customWidth="1"/>
    <col min="1793" max="1793" width="4.28515625" style="3" customWidth="1"/>
    <col min="1794" max="1794" width="19.42578125" style="3" customWidth="1"/>
    <col min="1795" max="1795" width="15.140625" style="3" customWidth="1"/>
    <col min="1796" max="1796" width="15.7109375" style="3" customWidth="1"/>
    <col min="1797" max="1797" width="36.5703125" style="3" customWidth="1"/>
    <col min="1798" max="1798" width="5.85546875" style="3" customWidth="1"/>
    <col min="1799" max="1799" width="7.28515625" style="3" customWidth="1"/>
    <col min="1800" max="1800" width="12.42578125" style="3" customWidth="1"/>
    <col min="1801" max="1801" width="14.85546875" style="3" customWidth="1"/>
    <col min="1802" max="2047" width="9.140625" style="3"/>
    <col min="2048" max="2048" width="2.5703125" style="3" customWidth="1"/>
    <col min="2049" max="2049" width="4.28515625" style="3" customWidth="1"/>
    <col min="2050" max="2050" width="19.42578125" style="3" customWidth="1"/>
    <col min="2051" max="2051" width="15.140625" style="3" customWidth="1"/>
    <col min="2052" max="2052" width="15.7109375" style="3" customWidth="1"/>
    <col min="2053" max="2053" width="36.5703125" style="3" customWidth="1"/>
    <col min="2054" max="2054" width="5.85546875" style="3" customWidth="1"/>
    <col min="2055" max="2055" width="7.28515625" style="3" customWidth="1"/>
    <col min="2056" max="2056" width="12.42578125" style="3" customWidth="1"/>
    <col min="2057" max="2057" width="14.85546875" style="3" customWidth="1"/>
    <col min="2058" max="2303" width="9.140625" style="3"/>
    <col min="2304" max="2304" width="2.5703125" style="3" customWidth="1"/>
    <col min="2305" max="2305" width="4.28515625" style="3" customWidth="1"/>
    <col min="2306" max="2306" width="19.42578125" style="3" customWidth="1"/>
    <col min="2307" max="2307" width="15.140625" style="3" customWidth="1"/>
    <col min="2308" max="2308" width="15.7109375" style="3" customWidth="1"/>
    <col min="2309" max="2309" width="36.5703125" style="3" customWidth="1"/>
    <col min="2310" max="2310" width="5.85546875" style="3" customWidth="1"/>
    <col min="2311" max="2311" width="7.28515625" style="3" customWidth="1"/>
    <col min="2312" max="2312" width="12.42578125" style="3" customWidth="1"/>
    <col min="2313" max="2313" width="14.85546875" style="3" customWidth="1"/>
    <col min="2314" max="2559" width="9.140625" style="3"/>
    <col min="2560" max="2560" width="2.5703125" style="3" customWidth="1"/>
    <col min="2561" max="2561" width="4.28515625" style="3" customWidth="1"/>
    <col min="2562" max="2562" width="19.42578125" style="3" customWidth="1"/>
    <col min="2563" max="2563" width="15.140625" style="3" customWidth="1"/>
    <col min="2564" max="2564" width="15.7109375" style="3" customWidth="1"/>
    <col min="2565" max="2565" width="36.5703125" style="3" customWidth="1"/>
    <col min="2566" max="2566" width="5.85546875" style="3" customWidth="1"/>
    <col min="2567" max="2567" width="7.28515625" style="3" customWidth="1"/>
    <col min="2568" max="2568" width="12.42578125" style="3" customWidth="1"/>
    <col min="2569" max="2569" width="14.85546875" style="3" customWidth="1"/>
    <col min="2570" max="2815" width="9.140625" style="3"/>
    <col min="2816" max="2816" width="2.5703125" style="3" customWidth="1"/>
    <col min="2817" max="2817" width="4.28515625" style="3" customWidth="1"/>
    <col min="2818" max="2818" width="19.42578125" style="3" customWidth="1"/>
    <col min="2819" max="2819" width="15.140625" style="3" customWidth="1"/>
    <col min="2820" max="2820" width="15.7109375" style="3" customWidth="1"/>
    <col min="2821" max="2821" width="36.5703125" style="3" customWidth="1"/>
    <col min="2822" max="2822" width="5.85546875" style="3" customWidth="1"/>
    <col min="2823" max="2823" width="7.28515625" style="3" customWidth="1"/>
    <col min="2824" max="2824" width="12.42578125" style="3" customWidth="1"/>
    <col min="2825" max="2825" width="14.85546875" style="3" customWidth="1"/>
    <col min="2826" max="3071" width="9.140625" style="3"/>
    <col min="3072" max="3072" width="2.5703125" style="3" customWidth="1"/>
    <col min="3073" max="3073" width="4.28515625" style="3" customWidth="1"/>
    <col min="3074" max="3074" width="19.42578125" style="3" customWidth="1"/>
    <col min="3075" max="3075" width="15.140625" style="3" customWidth="1"/>
    <col min="3076" max="3076" width="15.7109375" style="3" customWidth="1"/>
    <col min="3077" max="3077" width="36.5703125" style="3" customWidth="1"/>
    <col min="3078" max="3078" width="5.85546875" style="3" customWidth="1"/>
    <col min="3079" max="3079" width="7.28515625" style="3" customWidth="1"/>
    <col min="3080" max="3080" width="12.42578125" style="3" customWidth="1"/>
    <col min="3081" max="3081" width="14.85546875" style="3" customWidth="1"/>
    <col min="3082" max="3327" width="9.140625" style="3"/>
    <col min="3328" max="3328" width="2.5703125" style="3" customWidth="1"/>
    <col min="3329" max="3329" width="4.28515625" style="3" customWidth="1"/>
    <col min="3330" max="3330" width="19.42578125" style="3" customWidth="1"/>
    <col min="3331" max="3331" width="15.140625" style="3" customWidth="1"/>
    <col min="3332" max="3332" width="15.7109375" style="3" customWidth="1"/>
    <col min="3333" max="3333" width="36.5703125" style="3" customWidth="1"/>
    <col min="3334" max="3334" width="5.85546875" style="3" customWidth="1"/>
    <col min="3335" max="3335" width="7.28515625" style="3" customWidth="1"/>
    <col min="3336" max="3336" width="12.42578125" style="3" customWidth="1"/>
    <col min="3337" max="3337" width="14.85546875" style="3" customWidth="1"/>
    <col min="3338" max="3583" width="9.140625" style="3"/>
    <col min="3584" max="3584" width="2.5703125" style="3" customWidth="1"/>
    <col min="3585" max="3585" width="4.28515625" style="3" customWidth="1"/>
    <col min="3586" max="3586" width="19.42578125" style="3" customWidth="1"/>
    <col min="3587" max="3587" width="15.140625" style="3" customWidth="1"/>
    <col min="3588" max="3588" width="15.7109375" style="3" customWidth="1"/>
    <col min="3589" max="3589" width="36.5703125" style="3" customWidth="1"/>
    <col min="3590" max="3590" width="5.85546875" style="3" customWidth="1"/>
    <col min="3591" max="3591" width="7.28515625" style="3" customWidth="1"/>
    <col min="3592" max="3592" width="12.42578125" style="3" customWidth="1"/>
    <col min="3593" max="3593" width="14.85546875" style="3" customWidth="1"/>
    <col min="3594" max="3839" width="9.140625" style="3"/>
    <col min="3840" max="3840" width="2.5703125" style="3" customWidth="1"/>
    <col min="3841" max="3841" width="4.28515625" style="3" customWidth="1"/>
    <col min="3842" max="3842" width="19.42578125" style="3" customWidth="1"/>
    <col min="3843" max="3843" width="15.140625" style="3" customWidth="1"/>
    <col min="3844" max="3844" width="15.7109375" style="3" customWidth="1"/>
    <col min="3845" max="3845" width="36.5703125" style="3" customWidth="1"/>
    <col min="3846" max="3846" width="5.85546875" style="3" customWidth="1"/>
    <col min="3847" max="3847" width="7.28515625" style="3" customWidth="1"/>
    <col min="3848" max="3848" width="12.42578125" style="3" customWidth="1"/>
    <col min="3849" max="3849" width="14.85546875" style="3" customWidth="1"/>
    <col min="3850" max="4095" width="9.140625" style="3"/>
    <col min="4096" max="4096" width="2.5703125" style="3" customWidth="1"/>
    <col min="4097" max="4097" width="4.28515625" style="3" customWidth="1"/>
    <col min="4098" max="4098" width="19.42578125" style="3" customWidth="1"/>
    <col min="4099" max="4099" width="15.140625" style="3" customWidth="1"/>
    <col min="4100" max="4100" width="15.7109375" style="3" customWidth="1"/>
    <col min="4101" max="4101" width="36.5703125" style="3" customWidth="1"/>
    <col min="4102" max="4102" width="5.85546875" style="3" customWidth="1"/>
    <col min="4103" max="4103" width="7.28515625" style="3" customWidth="1"/>
    <col min="4104" max="4104" width="12.42578125" style="3" customWidth="1"/>
    <col min="4105" max="4105" width="14.85546875" style="3" customWidth="1"/>
    <col min="4106" max="4351" width="9.140625" style="3"/>
    <col min="4352" max="4352" width="2.5703125" style="3" customWidth="1"/>
    <col min="4353" max="4353" width="4.28515625" style="3" customWidth="1"/>
    <col min="4354" max="4354" width="19.42578125" style="3" customWidth="1"/>
    <col min="4355" max="4355" width="15.140625" style="3" customWidth="1"/>
    <col min="4356" max="4356" width="15.7109375" style="3" customWidth="1"/>
    <col min="4357" max="4357" width="36.5703125" style="3" customWidth="1"/>
    <col min="4358" max="4358" width="5.85546875" style="3" customWidth="1"/>
    <col min="4359" max="4359" width="7.28515625" style="3" customWidth="1"/>
    <col min="4360" max="4360" width="12.42578125" style="3" customWidth="1"/>
    <col min="4361" max="4361" width="14.85546875" style="3" customWidth="1"/>
    <col min="4362" max="4607" width="9.140625" style="3"/>
    <col min="4608" max="4608" width="2.5703125" style="3" customWidth="1"/>
    <col min="4609" max="4609" width="4.28515625" style="3" customWidth="1"/>
    <col min="4610" max="4610" width="19.42578125" style="3" customWidth="1"/>
    <col min="4611" max="4611" width="15.140625" style="3" customWidth="1"/>
    <col min="4612" max="4612" width="15.7109375" style="3" customWidth="1"/>
    <col min="4613" max="4613" width="36.5703125" style="3" customWidth="1"/>
    <col min="4614" max="4614" width="5.85546875" style="3" customWidth="1"/>
    <col min="4615" max="4615" width="7.28515625" style="3" customWidth="1"/>
    <col min="4616" max="4616" width="12.42578125" style="3" customWidth="1"/>
    <col min="4617" max="4617" width="14.85546875" style="3" customWidth="1"/>
    <col min="4618" max="4863" width="9.140625" style="3"/>
    <col min="4864" max="4864" width="2.5703125" style="3" customWidth="1"/>
    <col min="4865" max="4865" width="4.28515625" style="3" customWidth="1"/>
    <col min="4866" max="4866" width="19.42578125" style="3" customWidth="1"/>
    <col min="4867" max="4867" width="15.140625" style="3" customWidth="1"/>
    <col min="4868" max="4868" width="15.7109375" style="3" customWidth="1"/>
    <col min="4869" max="4869" width="36.5703125" style="3" customWidth="1"/>
    <col min="4870" max="4870" width="5.85546875" style="3" customWidth="1"/>
    <col min="4871" max="4871" width="7.28515625" style="3" customWidth="1"/>
    <col min="4872" max="4872" width="12.42578125" style="3" customWidth="1"/>
    <col min="4873" max="4873" width="14.85546875" style="3" customWidth="1"/>
    <col min="4874" max="5119" width="9.140625" style="3"/>
    <col min="5120" max="5120" width="2.5703125" style="3" customWidth="1"/>
    <col min="5121" max="5121" width="4.28515625" style="3" customWidth="1"/>
    <col min="5122" max="5122" width="19.42578125" style="3" customWidth="1"/>
    <col min="5123" max="5123" width="15.140625" style="3" customWidth="1"/>
    <col min="5124" max="5124" width="15.7109375" style="3" customWidth="1"/>
    <col min="5125" max="5125" width="36.5703125" style="3" customWidth="1"/>
    <col min="5126" max="5126" width="5.85546875" style="3" customWidth="1"/>
    <col min="5127" max="5127" width="7.28515625" style="3" customWidth="1"/>
    <col min="5128" max="5128" width="12.42578125" style="3" customWidth="1"/>
    <col min="5129" max="5129" width="14.85546875" style="3" customWidth="1"/>
    <col min="5130" max="5375" width="9.140625" style="3"/>
    <col min="5376" max="5376" width="2.5703125" style="3" customWidth="1"/>
    <col min="5377" max="5377" width="4.28515625" style="3" customWidth="1"/>
    <col min="5378" max="5378" width="19.42578125" style="3" customWidth="1"/>
    <col min="5379" max="5379" width="15.140625" style="3" customWidth="1"/>
    <col min="5380" max="5380" width="15.7109375" style="3" customWidth="1"/>
    <col min="5381" max="5381" width="36.5703125" style="3" customWidth="1"/>
    <col min="5382" max="5382" width="5.85546875" style="3" customWidth="1"/>
    <col min="5383" max="5383" width="7.28515625" style="3" customWidth="1"/>
    <col min="5384" max="5384" width="12.42578125" style="3" customWidth="1"/>
    <col min="5385" max="5385" width="14.85546875" style="3" customWidth="1"/>
    <col min="5386" max="5631" width="9.140625" style="3"/>
    <col min="5632" max="5632" width="2.5703125" style="3" customWidth="1"/>
    <col min="5633" max="5633" width="4.28515625" style="3" customWidth="1"/>
    <col min="5634" max="5634" width="19.42578125" style="3" customWidth="1"/>
    <col min="5635" max="5635" width="15.140625" style="3" customWidth="1"/>
    <col min="5636" max="5636" width="15.7109375" style="3" customWidth="1"/>
    <col min="5637" max="5637" width="36.5703125" style="3" customWidth="1"/>
    <col min="5638" max="5638" width="5.85546875" style="3" customWidth="1"/>
    <col min="5639" max="5639" width="7.28515625" style="3" customWidth="1"/>
    <col min="5640" max="5640" width="12.42578125" style="3" customWidth="1"/>
    <col min="5641" max="5641" width="14.85546875" style="3" customWidth="1"/>
    <col min="5642" max="5887" width="9.140625" style="3"/>
    <col min="5888" max="5888" width="2.5703125" style="3" customWidth="1"/>
    <col min="5889" max="5889" width="4.28515625" style="3" customWidth="1"/>
    <col min="5890" max="5890" width="19.42578125" style="3" customWidth="1"/>
    <col min="5891" max="5891" width="15.140625" style="3" customWidth="1"/>
    <col min="5892" max="5892" width="15.7109375" style="3" customWidth="1"/>
    <col min="5893" max="5893" width="36.5703125" style="3" customWidth="1"/>
    <col min="5894" max="5894" width="5.85546875" style="3" customWidth="1"/>
    <col min="5895" max="5895" width="7.28515625" style="3" customWidth="1"/>
    <col min="5896" max="5896" width="12.42578125" style="3" customWidth="1"/>
    <col min="5897" max="5897" width="14.85546875" style="3" customWidth="1"/>
    <col min="5898" max="6143" width="9.140625" style="3"/>
    <col min="6144" max="6144" width="2.5703125" style="3" customWidth="1"/>
    <col min="6145" max="6145" width="4.28515625" style="3" customWidth="1"/>
    <col min="6146" max="6146" width="19.42578125" style="3" customWidth="1"/>
    <col min="6147" max="6147" width="15.140625" style="3" customWidth="1"/>
    <col min="6148" max="6148" width="15.7109375" style="3" customWidth="1"/>
    <col min="6149" max="6149" width="36.5703125" style="3" customWidth="1"/>
    <col min="6150" max="6150" width="5.85546875" style="3" customWidth="1"/>
    <col min="6151" max="6151" width="7.28515625" style="3" customWidth="1"/>
    <col min="6152" max="6152" width="12.42578125" style="3" customWidth="1"/>
    <col min="6153" max="6153" width="14.85546875" style="3" customWidth="1"/>
    <col min="6154" max="6399" width="9.140625" style="3"/>
    <col min="6400" max="6400" width="2.5703125" style="3" customWidth="1"/>
    <col min="6401" max="6401" width="4.28515625" style="3" customWidth="1"/>
    <col min="6402" max="6402" width="19.42578125" style="3" customWidth="1"/>
    <col min="6403" max="6403" width="15.140625" style="3" customWidth="1"/>
    <col min="6404" max="6404" width="15.7109375" style="3" customWidth="1"/>
    <col min="6405" max="6405" width="36.5703125" style="3" customWidth="1"/>
    <col min="6406" max="6406" width="5.85546875" style="3" customWidth="1"/>
    <col min="6407" max="6407" width="7.28515625" style="3" customWidth="1"/>
    <col min="6408" max="6408" width="12.42578125" style="3" customWidth="1"/>
    <col min="6409" max="6409" width="14.85546875" style="3" customWidth="1"/>
    <col min="6410" max="6655" width="9.140625" style="3"/>
    <col min="6656" max="6656" width="2.5703125" style="3" customWidth="1"/>
    <col min="6657" max="6657" width="4.28515625" style="3" customWidth="1"/>
    <col min="6658" max="6658" width="19.42578125" style="3" customWidth="1"/>
    <col min="6659" max="6659" width="15.140625" style="3" customWidth="1"/>
    <col min="6660" max="6660" width="15.7109375" style="3" customWidth="1"/>
    <col min="6661" max="6661" width="36.5703125" style="3" customWidth="1"/>
    <col min="6662" max="6662" width="5.85546875" style="3" customWidth="1"/>
    <col min="6663" max="6663" width="7.28515625" style="3" customWidth="1"/>
    <col min="6664" max="6664" width="12.42578125" style="3" customWidth="1"/>
    <col min="6665" max="6665" width="14.85546875" style="3" customWidth="1"/>
    <col min="6666" max="6911" width="9.140625" style="3"/>
    <col min="6912" max="6912" width="2.5703125" style="3" customWidth="1"/>
    <col min="6913" max="6913" width="4.28515625" style="3" customWidth="1"/>
    <col min="6914" max="6914" width="19.42578125" style="3" customWidth="1"/>
    <col min="6915" max="6915" width="15.140625" style="3" customWidth="1"/>
    <col min="6916" max="6916" width="15.7109375" style="3" customWidth="1"/>
    <col min="6917" max="6917" width="36.5703125" style="3" customWidth="1"/>
    <col min="6918" max="6918" width="5.85546875" style="3" customWidth="1"/>
    <col min="6919" max="6919" width="7.28515625" style="3" customWidth="1"/>
    <col min="6920" max="6920" width="12.42578125" style="3" customWidth="1"/>
    <col min="6921" max="6921" width="14.85546875" style="3" customWidth="1"/>
    <col min="6922" max="7167" width="9.140625" style="3"/>
    <col min="7168" max="7168" width="2.5703125" style="3" customWidth="1"/>
    <col min="7169" max="7169" width="4.28515625" style="3" customWidth="1"/>
    <col min="7170" max="7170" width="19.42578125" style="3" customWidth="1"/>
    <col min="7171" max="7171" width="15.140625" style="3" customWidth="1"/>
    <col min="7172" max="7172" width="15.7109375" style="3" customWidth="1"/>
    <col min="7173" max="7173" width="36.5703125" style="3" customWidth="1"/>
    <col min="7174" max="7174" width="5.85546875" style="3" customWidth="1"/>
    <col min="7175" max="7175" width="7.28515625" style="3" customWidth="1"/>
    <col min="7176" max="7176" width="12.42578125" style="3" customWidth="1"/>
    <col min="7177" max="7177" width="14.85546875" style="3" customWidth="1"/>
    <col min="7178" max="7423" width="9.140625" style="3"/>
    <col min="7424" max="7424" width="2.5703125" style="3" customWidth="1"/>
    <col min="7425" max="7425" width="4.28515625" style="3" customWidth="1"/>
    <col min="7426" max="7426" width="19.42578125" style="3" customWidth="1"/>
    <col min="7427" max="7427" width="15.140625" style="3" customWidth="1"/>
    <col min="7428" max="7428" width="15.7109375" style="3" customWidth="1"/>
    <col min="7429" max="7429" width="36.5703125" style="3" customWidth="1"/>
    <col min="7430" max="7430" width="5.85546875" style="3" customWidth="1"/>
    <col min="7431" max="7431" width="7.28515625" style="3" customWidth="1"/>
    <col min="7432" max="7432" width="12.42578125" style="3" customWidth="1"/>
    <col min="7433" max="7433" width="14.85546875" style="3" customWidth="1"/>
    <col min="7434" max="7679" width="9.140625" style="3"/>
    <col min="7680" max="7680" width="2.5703125" style="3" customWidth="1"/>
    <col min="7681" max="7681" width="4.28515625" style="3" customWidth="1"/>
    <col min="7682" max="7682" width="19.42578125" style="3" customWidth="1"/>
    <col min="7683" max="7683" width="15.140625" style="3" customWidth="1"/>
    <col min="7684" max="7684" width="15.7109375" style="3" customWidth="1"/>
    <col min="7685" max="7685" width="36.5703125" style="3" customWidth="1"/>
    <col min="7686" max="7686" width="5.85546875" style="3" customWidth="1"/>
    <col min="7687" max="7687" width="7.28515625" style="3" customWidth="1"/>
    <col min="7688" max="7688" width="12.42578125" style="3" customWidth="1"/>
    <col min="7689" max="7689" width="14.85546875" style="3" customWidth="1"/>
    <col min="7690" max="7935" width="9.140625" style="3"/>
    <col min="7936" max="7936" width="2.5703125" style="3" customWidth="1"/>
    <col min="7937" max="7937" width="4.28515625" style="3" customWidth="1"/>
    <col min="7938" max="7938" width="19.42578125" style="3" customWidth="1"/>
    <col min="7939" max="7939" width="15.140625" style="3" customWidth="1"/>
    <col min="7940" max="7940" width="15.7109375" style="3" customWidth="1"/>
    <col min="7941" max="7941" width="36.5703125" style="3" customWidth="1"/>
    <col min="7942" max="7942" width="5.85546875" style="3" customWidth="1"/>
    <col min="7943" max="7943" width="7.28515625" style="3" customWidth="1"/>
    <col min="7944" max="7944" width="12.42578125" style="3" customWidth="1"/>
    <col min="7945" max="7945" width="14.85546875" style="3" customWidth="1"/>
    <col min="7946" max="8191" width="9.140625" style="3"/>
    <col min="8192" max="8192" width="2.5703125" style="3" customWidth="1"/>
    <col min="8193" max="8193" width="4.28515625" style="3" customWidth="1"/>
    <col min="8194" max="8194" width="19.42578125" style="3" customWidth="1"/>
    <col min="8195" max="8195" width="15.140625" style="3" customWidth="1"/>
    <col min="8196" max="8196" width="15.7109375" style="3" customWidth="1"/>
    <col min="8197" max="8197" width="36.5703125" style="3" customWidth="1"/>
    <col min="8198" max="8198" width="5.85546875" style="3" customWidth="1"/>
    <col min="8199" max="8199" width="7.28515625" style="3" customWidth="1"/>
    <col min="8200" max="8200" width="12.42578125" style="3" customWidth="1"/>
    <col min="8201" max="8201" width="14.85546875" style="3" customWidth="1"/>
    <col min="8202" max="8447" width="9.140625" style="3"/>
    <col min="8448" max="8448" width="2.5703125" style="3" customWidth="1"/>
    <col min="8449" max="8449" width="4.28515625" style="3" customWidth="1"/>
    <col min="8450" max="8450" width="19.42578125" style="3" customWidth="1"/>
    <col min="8451" max="8451" width="15.140625" style="3" customWidth="1"/>
    <col min="8452" max="8452" width="15.7109375" style="3" customWidth="1"/>
    <col min="8453" max="8453" width="36.5703125" style="3" customWidth="1"/>
    <col min="8454" max="8454" width="5.85546875" style="3" customWidth="1"/>
    <col min="8455" max="8455" width="7.28515625" style="3" customWidth="1"/>
    <col min="8456" max="8456" width="12.42578125" style="3" customWidth="1"/>
    <col min="8457" max="8457" width="14.85546875" style="3" customWidth="1"/>
    <col min="8458" max="8703" width="9.140625" style="3"/>
    <col min="8704" max="8704" width="2.5703125" style="3" customWidth="1"/>
    <col min="8705" max="8705" width="4.28515625" style="3" customWidth="1"/>
    <col min="8706" max="8706" width="19.42578125" style="3" customWidth="1"/>
    <col min="8707" max="8707" width="15.140625" style="3" customWidth="1"/>
    <col min="8708" max="8708" width="15.7109375" style="3" customWidth="1"/>
    <col min="8709" max="8709" width="36.5703125" style="3" customWidth="1"/>
    <col min="8710" max="8710" width="5.85546875" style="3" customWidth="1"/>
    <col min="8711" max="8711" width="7.28515625" style="3" customWidth="1"/>
    <col min="8712" max="8712" width="12.42578125" style="3" customWidth="1"/>
    <col min="8713" max="8713" width="14.85546875" style="3" customWidth="1"/>
    <col min="8714" max="8959" width="9.140625" style="3"/>
    <col min="8960" max="8960" width="2.5703125" style="3" customWidth="1"/>
    <col min="8961" max="8961" width="4.28515625" style="3" customWidth="1"/>
    <col min="8962" max="8962" width="19.42578125" style="3" customWidth="1"/>
    <col min="8963" max="8963" width="15.140625" style="3" customWidth="1"/>
    <col min="8964" max="8964" width="15.7109375" style="3" customWidth="1"/>
    <col min="8965" max="8965" width="36.5703125" style="3" customWidth="1"/>
    <col min="8966" max="8966" width="5.85546875" style="3" customWidth="1"/>
    <col min="8967" max="8967" width="7.28515625" style="3" customWidth="1"/>
    <col min="8968" max="8968" width="12.42578125" style="3" customWidth="1"/>
    <col min="8969" max="8969" width="14.85546875" style="3" customWidth="1"/>
    <col min="8970" max="9215" width="9.140625" style="3"/>
    <col min="9216" max="9216" width="2.5703125" style="3" customWidth="1"/>
    <col min="9217" max="9217" width="4.28515625" style="3" customWidth="1"/>
    <col min="9218" max="9218" width="19.42578125" style="3" customWidth="1"/>
    <col min="9219" max="9219" width="15.140625" style="3" customWidth="1"/>
    <col min="9220" max="9220" width="15.7109375" style="3" customWidth="1"/>
    <col min="9221" max="9221" width="36.5703125" style="3" customWidth="1"/>
    <col min="9222" max="9222" width="5.85546875" style="3" customWidth="1"/>
    <col min="9223" max="9223" width="7.28515625" style="3" customWidth="1"/>
    <col min="9224" max="9224" width="12.42578125" style="3" customWidth="1"/>
    <col min="9225" max="9225" width="14.85546875" style="3" customWidth="1"/>
    <col min="9226" max="9471" width="9.140625" style="3"/>
    <col min="9472" max="9472" width="2.5703125" style="3" customWidth="1"/>
    <col min="9473" max="9473" width="4.28515625" style="3" customWidth="1"/>
    <col min="9474" max="9474" width="19.42578125" style="3" customWidth="1"/>
    <col min="9475" max="9475" width="15.140625" style="3" customWidth="1"/>
    <col min="9476" max="9476" width="15.7109375" style="3" customWidth="1"/>
    <col min="9477" max="9477" width="36.5703125" style="3" customWidth="1"/>
    <col min="9478" max="9478" width="5.85546875" style="3" customWidth="1"/>
    <col min="9479" max="9479" width="7.28515625" style="3" customWidth="1"/>
    <col min="9480" max="9480" width="12.42578125" style="3" customWidth="1"/>
    <col min="9481" max="9481" width="14.85546875" style="3" customWidth="1"/>
    <col min="9482" max="9727" width="9.140625" style="3"/>
    <col min="9728" max="9728" width="2.5703125" style="3" customWidth="1"/>
    <col min="9729" max="9729" width="4.28515625" style="3" customWidth="1"/>
    <col min="9730" max="9730" width="19.42578125" style="3" customWidth="1"/>
    <col min="9731" max="9731" width="15.140625" style="3" customWidth="1"/>
    <col min="9732" max="9732" width="15.7109375" style="3" customWidth="1"/>
    <col min="9733" max="9733" width="36.5703125" style="3" customWidth="1"/>
    <col min="9734" max="9734" width="5.85546875" style="3" customWidth="1"/>
    <col min="9735" max="9735" width="7.28515625" style="3" customWidth="1"/>
    <col min="9736" max="9736" width="12.42578125" style="3" customWidth="1"/>
    <col min="9737" max="9737" width="14.85546875" style="3" customWidth="1"/>
    <col min="9738" max="9983" width="9.140625" style="3"/>
    <col min="9984" max="9984" width="2.5703125" style="3" customWidth="1"/>
    <col min="9985" max="9985" width="4.28515625" style="3" customWidth="1"/>
    <col min="9986" max="9986" width="19.42578125" style="3" customWidth="1"/>
    <col min="9987" max="9987" width="15.140625" style="3" customWidth="1"/>
    <col min="9988" max="9988" width="15.7109375" style="3" customWidth="1"/>
    <col min="9989" max="9989" width="36.5703125" style="3" customWidth="1"/>
    <col min="9990" max="9990" width="5.85546875" style="3" customWidth="1"/>
    <col min="9991" max="9991" width="7.28515625" style="3" customWidth="1"/>
    <col min="9992" max="9992" width="12.42578125" style="3" customWidth="1"/>
    <col min="9993" max="9993" width="14.85546875" style="3" customWidth="1"/>
    <col min="9994" max="10239" width="9.140625" style="3"/>
    <col min="10240" max="10240" width="2.5703125" style="3" customWidth="1"/>
    <col min="10241" max="10241" width="4.28515625" style="3" customWidth="1"/>
    <col min="10242" max="10242" width="19.42578125" style="3" customWidth="1"/>
    <col min="10243" max="10243" width="15.140625" style="3" customWidth="1"/>
    <col min="10244" max="10244" width="15.7109375" style="3" customWidth="1"/>
    <col min="10245" max="10245" width="36.5703125" style="3" customWidth="1"/>
    <col min="10246" max="10246" width="5.85546875" style="3" customWidth="1"/>
    <col min="10247" max="10247" width="7.28515625" style="3" customWidth="1"/>
    <col min="10248" max="10248" width="12.42578125" style="3" customWidth="1"/>
    <col min="10249" max="10249" width="14.85546875" style="3" customWidth="1"/>
    <col min="10250" max="10495" width="9.140625" style="3"/>
    <col min="10496" max="10496" width="2.5703125" style="3" customWidth="1"/>
    <col min="10497" max="10497" width="4.28515625" style="3" customWidth="1"/>
    <col min="10498" max="10498" width="19.42578125" style="3" customWidth="1"/>
    <col min="10499" max="10499" width="15.140625" style="3" customWidth="1"/>
    <col min="10500" max="10500" width="15.7109375" style="3" customWidth="1"/>
    <col min="10501" max="10501" width="36.5703125" style="3" customWidth="1"/>
    <col min="10502" max="10502" width="5.85546875" style="3" customWidth="1"/>
    <col min="10503" max="10503" width="7.28515625" style="3" customWidth="1"/>
    <col min="10504" max="10504" width="12.42578125" style="3" customWidth="1"/>
    <col min="10505" max="10505" width="14.85546875" style="3" customWidth="1"/>
    <col min="10506" max="10751" width="9.140625" style="3"/>
    <col min="10752" max="10752" width="2.5703125" style="3" customWidth="1"/>
    <col min="10753" max="10753" width="4.28515625" style="3" customWidth="1"/>
    <col min="10754" max="10754" width="19.42578125" style="3" customWidth="1"/>
    <col min="10755" max="10755" width="15.140625" style="3" customWidth="1"/>
    <col min="10756" max="10756" width="15.7109375" style="3" customWidth="1"/>
    <col min="10757" max="10757" width="36.5703125" style="3" customWidth="1"/>
    <col min="10758" max="10758" width="5.85546875" style="3" customWidth="1"/>
    <col min="10759" max="10759" width="7.28515625" style="3" customWidth="1"/>
    <col min="10760" max="10760" width="12.42578125" style="3" customWidth="1"/>
    <col min="10761" max="10761" width="14.85546875" style="3" customWidth="1"/>
    <col min="10762" max="11007" width="9.140625" style="3"/>
    <col min="11008" max="11008" width="2.5703125" style="3" customWidth="1"/>
    <col min="11009" max="11009" width="4.28515625" style="3" customWidth="1"/>
    <col min="11010" max="11010" width="19.42578125" style="3" customWidth="1"/>
    <col min="11011" max="11011" width="15.140625" style="3" customWidth="1"/>
    <col min="11012" max="11012" width="15.7109375" style="3" customWidth="1"/>
    <col min="11013" max="11013" width="36.5703125" style="3" customWidth="1"/>
    <col min="11014" max="11014" width="5.85546875" style="3" customWidth="1"/>
    <col min="11015" max="11015" width="7.28515625" style="3" customWidth="1"/>
    <col min="11016" max="11016" width="12.42578125" style="3" customWidth="1"/>
    <col min="11017" max="11017" width="14.85546875" style="3" customWidth="1"/>
    <col min="11018" max="11263" width="9.140625" style="3"/>
    <col min="11264" max="11264" width="2.5703125" style="3" customWidth="1"/>
    <col min="11265" max="11265" width="4.28515625" style="3" customWidth="1"/>
    <col min="11266" max="11266" width="19.42578125" style="3" customWidth="1"/>
    <col min="11267" max="11267" width="15.140625" style="3" customWidth="1"/>
    <col min="11268" max="11268" width="15.7109375" style="3" customWidth="1"/>
    <col min="11269" max="11269" width="36.5703125" style="3" customWidth="1"/>
    <col min="11270" max="11270" width="5.85546875" style="3" customWidth="1"/>
    <col min="11271" max="11271" width="7.28515625" style="3" customWidth="1"/>
    <col min="11272" max="11272" width="12.42578125" style="3" customWidth="1"/>
    <col min="11273" max="11273" width="14.85546875" style="3" customWidth="1"/>
    <col min="11274" max="11519" width="9.140625" style="3"/>
    <col min="11520" max="11520" width="2.5703125" style="3" customWidth="1"/>
    <col min="11521" max="11521" width="4.28515625" style="3" customWidth="1"/>
    <col min="11522" max="11522" width="19.42578125" style="3" customWidth="1"/>
    <col min="11523" max="11523" width="15.140625" style="3" customWidth="1"/>
    <col min="11524" max="11524" width="15.7109375" style="3" customWidth="1"/>
    <col min="11525" max="11525" width="36.5703125" style="3" customWidth="1"/>
    <col min="11526" max="11526" width="5.85546875" style="3" customWidth="1"/>
    <col min="11527" max="11527" width="7.28515625" style="3" customWidth="1"/>
    <col min="11528" max="11528" width="12.42578125" style="3" customWidth="1"/>
    <col min="11529" max="11529" width="14.85546875" style="3" customWidth="1"/>
    <col min="11530" max="11775" width="9.140625" style="3"/>
    <col min="11776" max="11776" width="2.5703125" style="3" customWidth="1"/>
    <col min="11777" max="11777" width="4.28515625" style="3" customWidth="1"/>
    <col min="11778" max="11778" width="19.42578125" style="3" customWidth="1"/>
    <col min="11779" max="11779" width="15.140625" style="3" customWidth="1"/>
    <col min="11780" max="11780" width="15.7109375" style="3" customWidth="1"/>
    <col min="11781" max="11781" width="36.5703125" style="3" customWidth="1"/>
    <col min="11782" max="11782" width="5.85546875" style="3" customWidth="1"/>
    <col min="11783" max="11783" width="7.28515625" style="3" customWidth="1"/>
    <col min="11784" max="11784" width="12.42578125" style="3" customWidth="1"/>
    <col min="11785" max="11785" width="14.85546875" style="3" customWidth="1"/>
    <col min="11786" max="12031" width="9.140625" style="3"/>
    <col min="12032" max="12032" width="2.5703125" style="3" customWidth="1"/>
    <col min="12033" max="12033" width="4.28515625" style="3" customWidth="1"/>
    <col min="12034" max="12034" width="19.42578125" style="3" customWidth="1"/>
    <col min="12035" max="12035" width="15.140625" style="3" customWidth="1"/>
    <col min="12036" max="12036" width="15.7109375" style="3" customWidth="1"/>
    <col min="12037" max="12037" width="36.5703125" style="3" customWidth="1"/>
    <col min="12038" max="12038" width="5.85546875" style="3" customWidth="1"/>
    <col min="12039" max="12039" width="7.28515625" style="3" customWidth="1"/>
    <col min="12040" max="12040" width="12.42578125" style="3" customWidth="1"/>
    <col min="12041" max="12041" width="14.85546875" style="3" customWidth="1"/>
    <col min="12042" max="12287" width="9.140625" style="3"/>
    <col min="12288" max="12288" width="2.5703125" style="3" customWidth="1"/>
    <col min="12289" max="12289" width="4.28515625" style="3" customWidth="1"/>
    <col min="12290" max="12290" width="19.42578125" style="3" customWidth="1"/>
    <col min="12291" max="12291" width="15.140625" style="3" customWidth="1"/>
    <col min="12292" max="12292" width="15.7109375" style="3" customWidth="1"/>
    <col min="12293" max="12293" width="36.5703125" style="3" customWidth="1"/>
    <col min="12294" max="12294" width="5.85546875" style="3" customWidth="1"/>
    <col min="12295" max="12295" width="7.28515625" style="3" customWidth="1"/>
    <col min="12296" max="12296" width="12.42578125" style="3" customWidth="1"/>
    <col min="12297" max="12297" width="14.85546875" style="3" customWidth="1"/>
    <col min="12298" max="12543" width="9.140625" style="3"/>
    <col min="12544" max="12544" width="2.5703125" style="3" customWidth="1"/>
    <col min="12545" max="12545" width="4.28515625" style="3" customWidth="1"/>
    <col min="12546" max="12546" width="19.42578125" style="3" customWidth="1"/>
    <col min="12547" max="12547" width="15.140625" style="3" customWidth="1"/>
    <col min="12548" max="12548" width="15.7109375" style="3" customWidth="1"/>
    <col min="12549" max="12549" width="36.5703125" style="3" customWidth="1"/>
    <col min="12550" max="12550" width="5.85546875" style="3" customWidth="1"/>
    <col min="12551" max="12551" width="7.28515625" style="3" customWidth="1"/>
    <col min="12552" max="12552" width="12.42578125" style="3" customWidth="1"/>
    <col min="12553" max="12553" width="14.85546875" style="3" customWidth="1"/>
    <col min="12554" max="12799" width="9.140625" style="3"/>
    <col min="12800" max="12800" width="2.5703125" style="3" customWidth="1"/>
    <col min="12801" max="12801" width="4.28515625" style="3" customWidth="1"/>
    <col min="12802" max="12802" width="19.42578125" style="3" customWidth="1"/>
    <col min="12803" max="12803" width="15.140625" style="3" customWidth="1"/>
    <col min="12804" max="12804" width="15.7109375" style="3" customWidth="1"/>
    <col min="12805" max="12805" width="36.5703125" style="3" customWidth="1"/>
    <col min="12806" max="12806" width="5.85546875" style="3" customWidth="1"/>
    <col min="12807" max="12807" width="7.28515625" style="3" customWidth="1"/>
    <col min="12808" max="12808" width="12.42578125" style="3" customWidth="1"/>
    <col min="12809" max="12809" width="14.85546875" style="3" customWidth="1"/>
    <col min="12810" max="13055" width="9.140625" style="3"/>
    <col min="13056" max="13056" width="2.5703125" style="3" customWidth="1"/>
    <col min="13057" max="13057" width="4.28515625" style="3" customWidth="1"/>
    <col min="13058" max="13058" width="19.42578125" style="3" customWidth="1"/>
    <col min="13059" max="13059" width="15.140625" style="3" customWidth="1"/>
    <col min="13060" max="13060" width="15.7109375" style="3" customWidth="1"/>
    <col min="13061" max="13061" width="36.5703125" style="3" customWidth="1"/>
    <col min="13062" max="13062" width="5.85546875" style="3" customWidth="1"/>
    <col min="13063" max="13063" width="7.28515625" style="3" customWidth="1"/>
    <col min="13064" max="13064" width="12.42578125" style="3" customWidth="1"/>
    <col min="13065" max="13065" width="14.85546875" style="3" customWidth="1"/>
    <col min="13066" max="13311" width="9.140625" style="3"/>
    <col min="13312" max="13312" width="2.5703125" style="3" customWidth="1"/>
    <col min="13313" max="13313" width="4.28515625" style="3" customWidth="1"/>
    <col min="13314" max="13314" width="19.42578125" style="3" customWidth="1"/>
    <col min="13315" max="13315" width="15.140625" style="3" customWidth="1"/>
    <col min="13316" max="13316" width="15.7109375" style="3" customWidth="1"/>
    <col min="13317" max="13317" width="36.5703125" style="3" customWidth="1"/>
    <col min="13318" max="13318" width="5.85546875" style="3" customWidth="1"/>
    <col min="13319" max="13319" width="7.28515625" style="3" customWidth="1"/>
    <col min="13320" max="13320" width="12.42578125" style="3" customWidth="1"/>
    <col min="13321" max="13321" width="14.85546875" style="3" customWidth="1"/>
    <col min="13322" max="13567" width="9.140625" style="3"/>
    <col min="13568" max="13568" width="2.5703125" style="3" customWidth="1"/>
    <col min="13569" max="13569" width="4.28515625" style="3" customWidth="1"/>
    <col min="13570" max="13570" width="19.42578125" style="3" customWidth="1"/>
    <col min="13571" max="13571" width="15.140625" style="3" customWidth="1"/>
    <col min="13572" max="13572" width="15.7109375" style="3" customWidth="1"/>
    <col min="13573" max="13573" width="36.5703125" style="3" customWidth="1"/>
    <col min="13574" max="13574" width="5.85546875" style="3" customWidth="1"/>
    <col min="13575" max="13575" width="7.28515625" style="3" customWidth="1"/>
    <col min="13576" max="13576" width="12.42578125" style="3" customWidth="1"/>
    <col min="13577" max="13577" width="14.85546875" style="3" customWidth="1"/>
    <col min="13578" max="13823" width="9.140625" style="3"/>
    <col min="13824" max="13824" width="2.5703125" style="3" customWidth="1"/>
    <col min="13825" max="13825" width="4.28515625" style="3" customWidth="1"/>
    <col min="13826" max="13826" width="19.42578125" style="3" customWidth="1"/>
    <col min="13827" max="13827" width="15.140625" style="3" customWidth="1"/>
    <col min="13828" max="13828" width="15.7109375" style="3" customWidth="1"/>
    <col min="13829" max="13829" width="36.5703125" style="3" customWidth="1"/>
    <col min="13830" max="13830" width="5.85546875" style="3" customWidth="1"/>
    <col min="13831" max="13831" width="7.28515625" style="3" customWidth="1"/>
    <col min="13832" max="13832" width="12.42578125" style="3" customWidth="1"/>
    <col min="13833" max="13833" width="14.85546875" style="3" customWidth="1"/>
    <col min="13834" max="14079" width="9.140625" style="3"/>
    <col min="14080" max="14080" width="2.5703125" style="3" customWidth="1"/>
    <col min="14081" max="14081" width="4.28515625" style="3" customWidth="1"/>
    <col min="14082" max="14082" width="19.42578125" style="3" customWidth="1"/>
    <col min="14083" max="14083" width="15.140625" style="3" customWidth="1"/>
    <col min="14084" max="14084" width="15.7109375" style="3" customWidth="1"/>
    <col min="14085" max="14085" width="36.5703125" style="3" customWidth="1"/>
    <col min="14086" max="14086" width="5.85546875" style="3" customWidth="1"/>
    <col min="14087" max="14087" width="7.28515625" style="3" customWidth="1"/>
    <col min="14088" max="14088" width="12.42578125" style="3" customWidth="1"/>
    <col min="14089" max="14089" width="14.85546875" style="3" customWidth="1"/>
    <col min="14090" max="14335" width="9.140625" style="3"/>
    <col min="14336" max="14336" width="2.5703125" style="3" customWidth="1"/>
    <col min="14337" max="14337" width="4.28515625" style="3" customWidth="1"/>
    <col min="14338" max="14338" width="19.42578125" style="3" customWidth="1"/>
    <col min="14339" max="14339" width="15.140625" style="3" customWidth="1"/>
    <col min="14340" max="14340" width="15.7109375" style="3" customWidth="1"/>
    <col min="14341" max="14341" width="36.5703125" style="3" customWidth="1"/>
    <col min="14342" max="14342" width="5.85546875" style="3" customWidth="1"/>
    <col min="14343" max="14343" width="7.28515625" style="3" customWidth="1"/>
    <col min="14344" max="14344" width="12.42578125" style="3" customWidth="1"/>
    <col min="14345" max="14345" width="14.85546875" style="3" customWidth="1"/>
    <col min="14346" max="14591" width="9.140625" style="3"/>
    <col min="14592" max="14592" width="2.5703125" style="3" customWidth="1"/>
    <col min="14593" max="14593" width="4.28515625" style="3" customWidth="1"/>
    <col min="14594" max="14594" width="19.42578125" style="3" customWidth="1"/>
    <col min="14595" max="14595" width="15.140625" style="3" customWidth="1"/>
    <col min="14596" max="14596" width="15.7109375" style="3" customWidth="1"/>
    <col min="14597" max="14597" width="36.5703125" style="3" customWidth="1"/>
    <col min="14598" max="14598" width="5.85546875" style="3" customWidth="1"/>
    <col min="14599" max="14599" width="7.28515625" style="3" customWidth="1"/>
    <col min="14600" max="14600" width="12.42578125" style="3" customWidth="1"/>
    <col min="14601" max="14601" width="14.85546875" style="3" customWidth="1"/>
    <col min="14602" max="14847" width="9.140625" style="3"/>
    <col min="14848" max="14848" width="2.5703125" style="3" customWidth="1"/>
    <col min="14849" max="14849" width="4.28515625" style="3" customWidth="1"/>
    <col min="14850" max="14850" width="19.42578125" style="3" customWidth="1"/>
    <col min="14851" max="14851" width="15.140625" style="3" customWidth="1"/>
    <col min="14852" max="14852" width="15.7109375" style="3" customWidth="1"/>
    <col min="14853" max="14853" width="36.5703125" style="3" customWidth="1"/>
    <col min="14854" max="14854" width="5.85546875" style="3" customWidth="1"/>
    <col min="14855" max="14855" width="7.28515625" style="3" customWidth="1"/>
    <col min="14856" max="14856" width="12.42578125" style="3" customWidth="1"/>
    <col min="14857" max="14857" width="14.85546875" style="3" customWidth="1"/>
    <col min="14858" max="15103" width="9.140625" style="3"/>
    <col min="15104" max="15104" width="2.5703125" style="3" customWidth="1"/>
    <col min="15105" max="15105" width="4.28515625" style="3" customWidth="1"/>
    <col min="15106" max="15106" width="19.42578125" style="3" customWidth="1"/>
    <col min="15107" max="15107" width="15.140625" style="3" customWidth="1"/>
    <col min="15108" max="15108" width="15.7109375" style="3" customWidth="1"/>
    <col min="15109" max="15109" width="36.5703125" style="3" customWidth="1"/>
    <col min="15110" max="15110" width="5.85546875" style="3" customWidth="1"/>
    <col min="15111" max="15111" width="7.28515625" style="3" customWidth="1"/>
    <col min="15112" max="15112" width="12.42578125" style="3" customWidth="1"/>
    <col min="15113" max="15113" width="14.85546875" style="3" customWidth="1"/>
    <col min="15114" max="15359" width="9.140625" style="3"/>
    <col min="15360" max="15360" width="2.5703125" style="3" customWidth="1"/>
    <col min="15361" max="15361" width="4.28515625" style="3" customWidth="1"/>
    <col min="15362" max="15362" width="19.42578125" style="3" customWidth="1"/>
    <col min="15363" max="15363" width="15.140625" style="3" customWidth="1"/>
    <col min="15364" max="15364" width="15.7109375" style="3" customWidth="1"/>
    <col min="15365" max="15365" width="36.5703125" style="3" customWidth="1"/>
    <col min="15366" max="15366" width="5.85546875" style="3" customWidth="1"/>
    <col min="15367" max="15367" width="7.28515625" style="3" customWidth="1"/>
    <col min="15368" max="15368" width="12.42578125" style="3" customWidth="1"/>
    <col min="15369" max="15369" width="14.85546875" style="3" customWidth="1"/>
    <col min="15370" max="15615" width="9.140625" style="3"/>
    <col min="15616" max="15616" width="2.5703125" style="3" customWidth="1"/>
    <col min="15617" max="15617" width="4.28515625" style="3" customWidth="1"/>
    <col min="15618" max="15618" width="19.42578125" style="3" customWidth="1"/>
    <col min="15619" max="15619" width="15.140625" style="3" customWidth="1"/>
    <col min="15620" max="15620" width="15.7109375" style="3" customWidth="1"/>
    <col min="15621" max="15621" width="36.5703125" style="3" customWidth="1"/>
    <col min="15622" max="15622" width="5.85546875" style="3" customWidth="1"/>
    <col min="15623" max="15623" width="7.28515625" style="3" customWidth="1"/>
    <col min="15624" max="15624" width="12.42578125" style="3" customWidth="1"/>
    <col min="15625" max="15625" width="14.85546875" style="3" customWidth="1"/>
    <col min="15626" max="15871" width="9.140625" style="3"/>
    <col min="15872" max="15872" width="2.5703125" style="3" customWidth="1"/>
    <col min="15873" max="15873" width="4.28515625" style="3" customWidth="1"/>
    <col min="15874" max="15874" width="19.42578125" style="3" customWidth="1"/>
    <col min="15875" max="15875" width="15.140625" style="3" customWidth="1"/>
    <col min="15876" max="15876" width="15.7109375" style="3" customWidth="1"/>
    <col min="15877" max="15877" width="36.5703125" style="3" customWidth="1"/>
    <col min="15878" max="15878" width="5.85546875" style="3" customWidth="1"/>
    <col min="15879" max="15879" width="7.28515625" style="3" customWidth="1"/>
    <col min="15880" max="15880" width="12.42578125" style="3" customWidth="1"/>
    <col min="15881" max="15881" width="14.85546875" style="3" customWidth="1"/>
    <col min="15882" max="16127" width="9.140625" style="3"/>
    <col min="16128" max="16128" width="2.5703125" style="3" customWidth="1"/>
    <col min="16129" max="16129" width="4.28515625" style="3" customWidth="1"/>
    <col min="16130" max="16130" width="19.42578125" style="3" customWidth="1"/>
    <col min="16131" max="16131" width="15.140625" style="3" customWidth="1"/>
    <col min="16132" max="16132" width="15.7109375" style="3" customWidth="1"/>
    <col min="16133" max="16133" width="36.5703125" style="3" customWidth="1"/>
    <col min="16134" max="16134" width="5.85546875" style="3" customWidth="1"/>
    <col min="16135" max="16135" width="7.28515625" style="3" customWidth="1"/>
    <col min="16136" max="16136" width="12.42578125" style="3" customWidth="1"/>
    <col min="16137" max="16137" width="14.85546875" style="3" customWidth="1"/>
    <col min="16138" max="16384" width="9.140625" style="3"/>
  </cols>
  <sheetData>
    <row r="1" spans="1:11" x14ac:dyDescent="0.2">
      <c r="A1" s="1"/>
      <c r="B1" s="18"/>
      <c r="C1" s="18"/>
      <c r="D1" s="2"/>
      <c r="E1" s="2"/>
      <c r="F1" s="1"/>
      <c r="G1" s="17"/>
      <c r="H1" s="17"/>
      <c r="I1" s="17"/>
      <c r="J1" s="17"/>
    </row>
    <row r="2" spans="1:11" ht="33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x14ac:dyDescent="0.2">
      <c r="A3" s="1"/>
      <c r="B3" s="2"/>
      <c r="C3" s="152" t="s">
        <v>15</v>
      </c>
      <c r="D3" s="152"/>
      <c r="E3" s="152"/>
      <c r="F3" s="152"/>
      <c r="G3" s="152"/>
      <c r="H3" s="152"/>
      <c r="I3" s="152"/>
      <c r="J3" s="1"/>
    </row>
    <row r="4" spans="1:11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1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38"/>
    </row>
    <row r="6" spans="1:11" ht="31.5" customHeight="1" x14ac:dyDescent="0.2">
      <c r="A6" s="1"/>
      <c r="B6" s="97" t="s">
        <v>72</v>
      </c>
      <c r="C6" s="97"/>
      <c r="D6" s="97"/>
      <c r="E6" s="97"/>
      <c r="F6" s="97"/>
      <c r="G6" s="97"/>
      <c r="H6" s="97"/>
      <c r="I6" s="97"/>
      <c r="J6" s="97"/>
    </row>
    <row r="7" spans="1:11" ht="18.75" customHeight="1" x14ac:dyDescent="0.2">
      <c r="A7" s="1"/>
      <c r="B7" s="1"/>
      <c r="C7" s="261" t="s">
        <v>1</v>
      </c>
      <c r="D7" s="261"/>
      <c r="E7" s="261"/>
      <c r="F7" s="261"/>
      <c r="G7" s="261"/>
      <c r="H7" s="261"/>
      <c r="I7" s="261"/>
      <c r="J7" s="1"/>
    </row>
    <row r="8" spans="1:11" x14ac:dyDescent="0.2">
      <c r="A8" s="1"/>
      <c r="B8" s="189" t="s">
        <v>75</v>
      </c>
      <c r="C8" s="189"/>
      <c r="D8" s="189"/>
      <c r="E8" s="189"/>
      <c r="F8" s="189"/>
      <c r="G8" s="189"/>
      <c r="H8" s="189"/>
      <c r="I8" s="189"/>
      <c r="J8" s="189"/>
    </row>
    <row r="9" spans="1:11" ht="42" customHeight="1" x14ac:dyDescent="0.2">
      <c r="A9" s="1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5</v>
      </c>
      <c r="J9" s="183" t="s">
        <v>17</v>
      </c>
    </row>
    <row r="10" spans="1:11" x14ac:dyDescent="0.2">
      <c r="A10" s="1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1" ht="17.25" customHeight="1" x14ac:dyDescent="0.2">
      <c r="A11" s="1"/>
      <c r="B11" s="15">
        <v>1</v>
      </c>
      <c r="C11" s="258" t="s">
        <v>144</v>
      </c>
      <c r="D11" s="259"/>
      <c r="E11" s="259"/>
      <c r="F11" s="260"/>
      <c r="G11" s="19" t="s">
        <v>46</v>
      </c>
      <c r="H11" s="52">
        <v>10000</v>
      </c>
      <c r="I11" s="33">
        <v>2023</v>
      </c>
      <c r="J11" s="46">
        <v>2877.3</v>
      </c>
    </row>
    <row r="12" spans="1:11" ht="17.25" customHeight="1" x14ac:dyDescent="0.2">
      <c r="A12" s="1"/>
      <c r="B12" s="15">
        <v>2</v>
      </c>
      <c r="C12" s="258" t="s">
        <v>91</v>
      </c>
      <c r="D12" s="259"/>
      <c r="E12" s="259"/>
      <c r="F12" s="260"/>
      <c r="G12" s="19" t="s">
        <v>46</v>
      </c>
      <c r="H12" s="52">
        <v>100</v>
      </c>
      <c r="I12" s="33">
        <v>2023</v>
      </c>
      <c r="J12" s="46">
        <v>234</v>
      </c>
    </row>
    <row r="13" spans="1:11" ht="26.25" customHeight="1" x14ac:dyDescent="0.2">
      <c r="A13" s="1"/>
      <c r="B13" s="118" t="s">
        <v>20</v>
      </c>
      <c r="C13" s="118"/>
      <c r="D13" s="118"/>
      <c r="E13" s="118"/>
      <c r="F13" s="118"/>
      <c r="G13" s="118"/>
      <c r="H13" s="118"/>
      <c r="I13" s="118"/>
      <c r="J13" s="118"/>
    </row>
    <row r="14" spans="1:11" ht="12" customHeight="1" x14ac:dyDescent="0.2">
      <c r="A14" s="1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1" x14ac:dyDescent="0.2">
      <c r="A15" s="1"/>
      <c r="B15" s="105"/>
      <c r="C15" s="106"/>
      <c r="D15" s="107"/>
      <c r="E15" s="128" t="s">
        <v>13</v>
      </c>
      <c r="F15" s="129"/>
      <c r="G15" s="164"/>
      <c r="H15" s="165" t="s">
        <v>14</v>
      </c>
      <c r="I15" s="126"/>
      <c r="J15" s="127"/>
    </row>
    <row r="16" spans="1:11" ht="19.5" customHeight="1" x14ac:dyDescent="0.2">
      <c r="A16" s="1"/>
      <c r="B16" s="112">
        <f>SUM(J11:J12)</f>
        <v>3111.3</v>
      </c>
      <c r="C16" s="113"/>
      <c r="D16" s="114"/>
      <c r="E16" s="112">
        <f>SUM(J11:J12)</f>
        <v>3111.3</v>
      </c>
      <c r="F16" s="113"/>
      <c r="G16" s="114"/>
      <c r="H16" s="252"/>
      <c r="I16" s="253"/>
      <c r="J16" s="254"/>
    </row>
  </sheetData>
  <mergeCells count="21">
    <mergeCell ref="B16:D16"/>
    <mergeCell ref="E16:G16"/>
    <mergeCell ref="H16:J16"/>
    <mergeCell ref="C11:F11"/>
    <mergeCell ref="C12:F12"/>
    <mergeCell ref="B13:J13"/>
    <mergeCell ref="B14:D15"/>
    <mergeCell ref="E14:J14"/>
    <mergeCell ref="E15:G15"/>
    <mergeCell ref="H15:J15"/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J11" sqref="J11"/>
    </sheetView>
  </sheetViews>
  <sheetFormatPr defaultRowHeight="12.75" x14ac:dyDescent="0.2"/>
  <cols>
    <col min="1" max="1" width="2.42578125" style="3" customWidth="1"/>
    <col min="2" max="2" width="3.42578125" style="3" customWidth="1"/>
    <col min="3" max="5" width="9.140625" style="3"/>
    <col min="6" max="6" width="45.5703125" style="3" customWidth="1"/>
    <col min="7" max="7" width="7" style="3" customWidth="1"/>
    <col min="8" max="8" width="9.140625" style="3"/>
    <col min="9" max="9" width="12.28515625" style="3" customWidth="1"/>
    <col min="10" max="10" width="14.28515625" style="3" customWidth="1"/>
    <col min="11" max="255" width="9.140625" style="3"/>
    <col min="256" max="256" width="2.42578125" style="3" customWidth="1"/>
    <col min="257" max="257" width="3.42578125" style="3" customWidth="1"/>
    <col min="258" max="260" width="9.140625" style="3"/>
    <col min="261" max="261" width="45.5703125" style="3" customWidth="1"/>
    <col min="262" max="262" width="7" style="3" customWidth="1"/>
    <col min="263" max="263" width="9.140625" style="3"/>
    <col min="264" max="264" width="12.28515625" style="3" customWidth="1"/>
    <col min="265" max="265" width="13.140625" style="3" customWidth="1"/>
    <col min="266" max="511" width="9.140625" style="3"/>
    <col min="512" max="512" width="2.42578125" style="3" customWidth="1"/>
    <col min="513" max="513" width="3.42578125" style="3" customWidth="1"/>
    <col min="514" max="516" width="9.140625" style="3"/>
    <col min="517" max="517" width="45.5703125" style="3" customWidth="1"/>
    <col min="518" max="518" width="7" style="3" customWidth="1"/>
    <col min="519" max="519" width="9.140625" style="3"/>
    <col min="520" max="520" width="12.28515625" style="3" customWidth="1"/>
    <col min="521" max="521" width="13.140625" style="3" customWidth="1"/>
    <col min="522" max="767" width="9.140625" style="3"/>
    <col min="768" max="768" width="2.42578125" style="3" customWidth="1"/>
    <col min="769" max="769" width="3.42578125" style="3" customWidth="1"/>
    <col min="770" max="772" width="9.140625" style="3"/>
    <col min="773" max="773" width="45.5703125" style="3" customWidth="1"/>
    <col min="774" max="774" width="7" style="3" customWidth="1"/>
    <col min="775" max="775" width="9.140625" style="3"/>
    <col min="776" max="776" width="12.28515625" style="3" customWidth="1"/>
    <col min="777" max="777" width="13.140625" style="3" customWidth="1"/>
    <col min="778" max="1023" width="9.140625" style="3"/>
    <col min="1024" max="1024" width="2.42578125" style="3" customWidth="1"/>
    <col min="1025" max="1025" width="3.42578125" style="3" customWidth="1"/>
    <col min="1026" max="1028" width="9.140625" style="3"/>
    <col min="1029" max="1029" width="45.5703125" style="3" customWidth="1"/>
    <col min="1030" max="1030" width="7" style="3" customWidth="1"/>
    <col min="1031" max="1031" width="9.140625" style="3"/>
    <col min="1032" max="1032" width="12.28515625" style="3" customWidth="1"/>
    <col min="1033" max="1033" width="13.140625" style="3" customWidth="1"/>
    <col min="1034" max="1279" width="9.140625" style="3"/>
    <col min="1280" max="1280" width="2.42578125" style="3" customWidth="1"/>
    <col min="1281" max="1281" width="3.42578125" style="3" customWidth="1"/>
    <col min="1282" max="1284" width="9.140625" style="3"/>
    <col min="1285" max="1285" width="45.5703125" style="3" customWidth="1"/>
    <col min="1286" max="1286" width="7" style="3" customWidth="1"/>
    <col min="1287" max="1287" width="9.140625" style="3"/>
    <col min="1288" max="1288" width="12.28515625" style="3" customWidth="1"/>
    <col min="1289" max="1289" width="13.140625" style="3" customWidth="1"/>
    <col min="1290" max="1535" width="9.140625" style="3"/>
    <col min="1536" max="1536" width="2.42578125" style="3" customWidth="1"/>
    <col min="1537" max="1537" width="3.42578125" style="3" customWidth="1"/>
    <col min="1538" max="1540" width="9.140625" style="3"/>
    <col min="1541" max="1541" width="45.5703125" style="3" customWidth="1"/>
    <col min="1542" max="1542" width="7" style="3" customWidth="1"/>
    <col min="1543" max="1543" width="9.140625" style="3"/>
    <col min="1544" max="1544" width="12.28515625" style="3" customWidth="1"/>
    <col min="1545" max="1545" width="13.140625" style="3" customWidth="1"/>
    <col min="1546" max="1791" width="9.140625" style="3"/>
    <col min="1792" max="1792" width="2.42578125" style="3" customWidth="1"/>
    <col min="1793" max="1793" width="3.42578125" style="3" customWidth="1"/>
    <col min="1794" max="1796" width="9.140625" style="3"/>
    <col min="1797" max="1797" width="45.5703125" style="3" customWidth="1"/>
    <col min="1798" max="1798" width="7" style="3" customWidth="1"/>
    <col min="1799" max="1799" width="9.140625" style="3"/>
    <col min="1800" max="1800" width="12.28515625" style="3" customWidth="1"/>
    <col min="1801" max="1801" width="13.140625" style="3" customWidth="1"/>
    <col min="1802" max="2047" width="9.140625" style="3"/>
    <col min="2048" max="2048" width="2.42578125" style="3" customWidth="1"/>
    <col min="2049" max="2049" width="3.42578125" style="3" customWidth="1"/>
    <col min="2050" max="2052" width="9.140625" style="3"/>
    <col min="2053" max="2053" width="45.5703125" style="3" customWidth="1"/>
    <col min="2054" max="2054" width="7" style="3" customWidth="1"/>
    <col min="2055" max="2055" width="9.140625" style="3"/>
    <col min="2056" max="2056" width="12.28515625" style="3" customWidth="1"/>
    <col min="2057" max="2057" width="13.140625" style="3" customWidth="1"/>
    <col min="2058" max="2303" width="9.140625" style="3"/>
    <col min="2304" max="2304" width="2.42578125" style="3" customWidth="1"/>
    <col min="2305" max="2305" width="3.42578125" style="3" customWidth="1"/>
    <col min="2306" max="2308" width="9.140625" style="3"/>
    <col min="2309" max="2309" width="45.5703125" style="3" customWidth="1"/>
    <col min="2310" max="2310" width="7" style="3" customWidth="1"/>
    <col min="2311" max="2311" width="9.140625" style="3"/>
    <col min="2312" max="2312" width="12.28515625" style="3" customWidth="1"/>
    <col min="2313" max="2313" width="13.140625" style="3" customWidth="1"/>
    <col min="2314" max="2559" width="9.140625" style="3"/>
    <col min="2560" max="2560" width="2.42578125" style="3" customWidth="1"/>
    <col min="2561" max="2561" width="3.42578125" style="3" customWidth="1"/>
    <col min="2562" max="2564" width="9.140625" style="3"/>
    <col min="2565" max="2565" width="45.5703125" style="3" customWidth="1"/>
    <col min="2566" max="2566" width="7" style="3" customWidth="1"/>
    <col min="2567" max="2567" width="9.140625" style="3"/>
    <col min="2568" max="2568" width="12.28515625" style="3" customWidth="1"/>
    <col min="2569" max="2569" width="13.140625" style="3" customWidth="1"/>
    <col min="2570" max="2815" width="9.140625" style="3"/>
    <col min="2816" max="2816" width="2.42578125" style="3" customWidth="1"/>
    <col min="2817" max="2817" width="3.42578125" style="3" customWidth="1"/>
    <col min="2818" max="2820" width="9.140625" style="3"/>
    <col min="2821" max="2821" width="45.5703125" style="3" customWidth="1"/>
    <col min="2822" max="2822" width="7" style="3" customWidth="1"/>
    <col min="2823" max="2823" width="9.140625" style="3"/>
    <col min="2824" max="2824" width="12.28515625" style="3" customWidth="1"/>
    <col min="2825" max="2825" width="13.140625" style="3" customWidth="1"/>
    <col min="2826" max="3071" width="9.140625" style="3"/>
    <col min="3072" max="3072" width="2.42578125" style="3" customWidth="1"/>
    <col min="3073" max="3073" width="3.42578125" style="3" customWidth="1"/>
    <col min="3074" max="3076" width="9.140625" style="3"/>
    <col min="3077" max="3077" width="45.5703125" style="3" customWidth="1"/>
    <col min="3078" max="3078" width="7" style="3" customWidth="1"/>
    <col min="3079" max="3079" width="9.140625" style="3"/>
    <col min="3080" max="3080" width="12.28515625" style="3" customWidth="1"/>
    <col min="3081" max="3081" width="13.140625" style="3" customWidth="1"/>
    <col min="3082" max="3327" width="9.140625" style="3"/>
    <col min="3328" max="3328" width="2.42578125" style="3" customWidth="1"/>
    <col min="3329" max="3329" width="3.42578125" style="3" customWidth="1"/>
    <col min="3330" max="3332" width="9.140625" style="3"/>
    <col min="3333" max="3333" width="45.5703125" style="3" customWidth="1"/>
    <col min="3334" max="3334" width="7" style="3" customWidth="1"/>
    <col min="3335" max="3335" width="9.140625" style="3"/>
    <col min="3336" max="3336" width="12.28515625" style="3" customWidth="1"/>
    <col min="3337" max="3337" width="13.140625" style="3" customWidth="1"/>
    <col min="3338" max="3583" width="9.140625" style="3"/>
    <col min="3584" max="3584" width="2.42578125" style="3" customWidth="1"/>
    <col min="3585" max="3585" width="3.42578125" style="3" customWidth="1"/>
    <col min="3586" max="3588" width="9.140625" style="3"/>
    <col min="3589" max="3589" width="45.5703125" style="3" customWidth="1"/>
    <col min="3590" max="3590" width="7" style="3" customWidth="1"/>
    <col min="3591" max="3591" width="9.140625" style="3"/>
    <col min="3592" max="3592" width="12.28515625" style="3" customWidth="1"/>
    <col min="3593" max="3593" width="13.140625" style="3" customWidth="1"/>
    <col min="3594" max="3839" width="9.140625" style="3"/>
    <col min="3840" max="3840" width="2.42578125" style="3" customWidth="1"/>
    <col min="3841" max="3841" width="3.42578125" style="3" customWidth="1"/>
    <col min="3842" max="3844" width="9.140625" style="3"/>
    <col min="3845" max="3845" width="45.5703125" style="3" customWidth="1"/>
    <col min="3846" max="3846" width="7" style="3" customWidth="1"/>
    <col min="3847" max="3847" width="9.140625" style="3"/>
    <col min="3848" max="3848" width="12.28515625" style="3" customWidth="1"/>
    <col min="3849" max="3849" width="13.140625" style="3" customWidth="1"/>
    <col min="3850" max="4095" width="9.140625" style="3"/>
    <col min="4096" max="4096" width="2.42578125" style="3" customWidth="1"/>
    <col min="4097" max="4097" width="3.42578125" style="3" customWidth="1"/>
    <col min="4098" max="4100" width="9.140625" style="3"/>
    <col min="4101" max="4101" width="45.5703125" style="3" customWidth="1"/>
    <col min="4102" max="4102" width="7" style="3" customWidth="1"/>
    <col min="4103" max="4103" width="9.140625" style="3"/>
    <col min="4104" max="4104" width="12.28515625" style="3" customWidth="1"/>
    <col min="4105" max="4105" width="13.140625" style="3" customWidth="1"/>
    <col min="4106" max="4351" width="9.140625" style="3"/>
    <col min="4352" max="4352" width="2.42578125" style="3" customWidth="1"/>
    <col min="4353" max="4353" width="3.42578125" style="3" customWidth="1"/>
    <col min="4354" max="4356" width="9.140625" style="3"/>
    <col min="4357" max="4357" width="45.5703125" style="3" customWidth="1"/>
    <col min="4358" max="4358" width="7" style="3" customWidth="1"/>
    <col min="4359" max="4359" width="9.140625" style="3"/>
    <col min="4360" max="4360" width="12.28515625" style="3" customWidth="1"/>
    <col min="4361" max="4361" width="13.140625" style="3" customWidth="1"/>
    <col min="4362" max="4607" width="9.140625" style="3"/>
    <col min="4608" max="4608" width="2.42578125" style="3" customWidth="1"/>
    <col min="4609" max="4609" width="3.42578125" style="3" customWidth="1"/>
    <col min="4610" max="4612" width="9.140625" style="3"/>
    <col min="4613" max="4613" width="45.5703125" style="3" customWidth="1"/>
    <col min="4614" max="4614" width="7" style="3" customWidth="1"/>
    <col min="4615" max="4615" width="9.140625" style="3"/>
    <col min="4616" max="4616" width="12.28515625" style="3" customWidth="1"/>
    <col min="4617" max="4617" width="13.140625" style="3" customWidth="1"/>
    <col min="4618" max="4863" width="9.140625" style="3"/>
    <col min="4864" max="4864" width="2.42578125" style="3" customWidth="1"/>
    <col min="4865" max="4865" width="3.42578125" style="3" customWidth="1"/>
    <col min="4866" max="4868" width="9.140625" style="3"/>
    <col min="4869" max="4869" width="45.5703125" style="3" customWidth="1"/>
    <col min="4870" max="4870" width="7" style="3" customWidth="1"/>
    <col min="4871" max="4871" width="9.140625" style="3"/>
    <col min="4872" max="4872" width="12.28515625" style="3" customWidth="1"/>
    <col min="4873" max="4873" width="13.140625" style="3" customWidth="1"/>
    <col min="4874" max="5119" width="9.140625" style="3"/>
    <col min="5120" max="5120" width="2.42578125" style="3" customWidth="1"/>
    <col min="5121" max="5121" width="3.42578125" style="3" customWidth="1"/>
    <col min="5122" max="5124" width="9.140625" style="3"/>
    <col min="5125" max="5125" width="45.5703125" style="3" customWidth="1"/>
    <col min="5126" max="5126" width="7" style="3" customWidth="1"/>
    <col min="5127" max="5127" width="9.140625" style="3"/>
    <col min="5128" max="5128" width="12.28515625" style="3" customWidth="1"/>
    <col min="5129" max="5129" width="13.140625" style="3" customWidth="1"/>
    <col min="5130" max="5375" width="9.140625" style="3"/>
    <col min="5376" max="5376" width="2.42578125" style="3" customWidth="1"/>
    <col min="5377" max="5377" width="3.42578125" style="3" customWidth="1"/>
    <col min="5378" max="5380" width="9.140625" style="3"/>
    <col min="5381" max="5381" width="45.5703125" style="3" customWidth="1"/>
    <col min="5382" max="5382" width="7" style="3" customWidth="1"/>
    <col min="5383" max="5383" width="9.140625" style="3"/>
    <col min="5384" max="5384" width="12.28515625" style="3" customWidth="1"/>
    <col min="5385" max="5385" width="13.140625" style="3" customWidth="1"/>
    <col min="5386" max="5631" width="9.140625" style="3"/>
    <col min="5632" max="5632" width="2.42578125" style="3" customWidth="1"/>
    <col min="5633" max="5633" width="3.42578125" style="3" customWidth="1"/>
    <col min="5634" max="5636" width="9.140625" style="3"/>
    <col min="5637" max="5637" width="45.5703125" style="3" customWidth="1"/>
    <col min="5638" max="5638" width="7" style="3" customWidth="1"/>
    <col min="5639" max="5639" width="9.140625" style="3"/>
    <col min="5640" max="5640" width="12.28515625" style="3" customWidth="1"/>
    <col min="5641" max="5641" width="13.140625" style="3" customWidth="1"/>
    <col min="5642" max="5887" width="9.140625" style="3"/>
    <col min="5888" max="5888" width="2.42578125" style="3" customWidth="1"/>
    <col min="5889" max="5889" width="3.42578125" style="3" customWidth="1"/>
    <col min="5890" max="5892" width="9.140625" style="3"/>
    <col min="5893" max="5893" width="45.5703125" style="3" customWidth="1"/>
    <col min="5894" max="5894" width="7" style="3" customWidth="1"/>
    <col min="5895" max="5895" width="9.140625" style="3"/>
    <col min="5896" max="5896" width="12.28515625" style="3" customWidth="1"/>
    <col min="5897" max="5897" width="13.140625" style="3" customWidth="1"/>
    <col min="5898" max="6143" width="9.140625" style="3"/>
    <col min="6144" max="6144" width="2.42578125" style="3" customWidth="1"/>
    <col min="6145" max="6145" width="3.42578125" style="3" customWidth="1"/>
    <col min="6146" max="6148" width="9.140625" style="3"/>
    <col min="6149" max="6149" width="45.5703125" style="3" customWidth="1"/>
    <col min="6150" max="6150" width="7" style="3" customWidth="1"/>
    <col min="6151" max="6151" width="9.140625" style="3"/>
    <col min="6152" max="6152" width="12.28515625" style="3" customWidth="1"/>
    <col min="6153" max="6153" width="13.140625" style="3" customWidth="1"/>
    <col min="6154" max="6399" width="9.140625" style="3"/>
    <col min="6400" max="6400" width="2.42578125" style="3" customWidth="1"/>
    <col min="6401" max="6401" width="3.42578125" style="3" customWidth="1"/>
    <col min="6402" max="6404" width="9.140625" style="3"/>
    <col min="6405" max="6405" width="45.5703125" style="3" customWidth="1"/>
    <col min="6406" max="6406" width="7" style="3" customWidth="1"/>
    <col min="6407" max="6407" width="9.140625" style="3"/>
    <col min="6408" max="6408" width="12.28515625" style="3" customWidth="1"/>
    <col min="6409" max="6409" width="13.140625" style="3" customWidth="1"/>
    <col min="6410" max="6655" width="9.140625" style="3"/>
    <col min="6656" max="6656" width="2.42578125" style="3" customWidth="1"/>
    <col min="6657" max="6657" width="3.42578125" style="3" customWidth="1"/>
    <col min="6658" max="6660" width="9.140625" style="3"/>
    <col min="6661" max="6661" width="45.5703125" style="3" customWidth="1"/>
    <col min="6662" max="6662" width="7" style="3" customWidth="1"/>
    <col min="6663" max="6663" width="9.140625" style="3"/>
    <col min="6664" max="6664" width="12.28515625" style="3" customWidth="1"/>
    <col min="6665" max="6665" width="13.140625" style="3" customWidth="1"/>
    <col min="6666" max="6911" width="9.140625" style="3"/>
    <col min="6912" max="6912" width="2.42578125" style="3" customWidth="1"/>
    <col min="6913" max="6913" width="3.42578125" style="3" customWidth="1"/>
    <col min="6914" max="6916" width="9.140625" style="3"/>
    <col min="6917" max="6917" width="45.5703125" style="3" customWidth="1"/>
    <col min="6918" max="6918" width="7" style="3" customWidth="1"/>
    <col min="6919" max="6919" width="9.140625" style="3"/>
    <col min="6920" max="6920" width="12.28515625" style="3" customWidth="1"/>
    <col min="6921" max="6921" width="13.140625" style="3" customWidth="1"/>
    <col min="6922" max="7167" width="9.140625" style="3"/>
    <col min="7168" max="7168" width="2.42578125" style="3" customWidth="1"/>
    <col min="7169" max="7169" width="3.42578125" style="3" customWidth="1"/>
    <col min="7170" max="7172" width="9.140625" style="3"/>
    <col min="7173" max="7173" width="45.5703125" style="3" customWidth="1"/>
    <col min="7174" max="7174" width="7" style="3" customWidth="1"/>
    <col min="7175" max="7175" width="9.140625" style="3"/>
    <col min="7176" max="7176" width="12.28515625" style="3" customWidth="1"/>
    <col min="7177" max="7177" width="13.140625" style="3" customWidth="1"/>
    <col min="7178" max="7423" width="9.140625" style="3"/>
    <col min="7424" max="7424" width="2.42578125" style="3" customWidth="1"/>
    <col min="7425" max="7425" width="3.42578125" style="3" customWidth="1"/>
    <col min="7426" max="7428" width="9.140625" style="3"/>
    <col min="7429" max="7429" width="45.5703125" style="3" customWidth="1"/>
    <col min="7430" max="7430" width="7" style="3" customWidth="1"/>
    <col min="7431" max="7431" width="9.140625" style="3"/>
    <col min="7432" max="7432" width="12.28515625" style="3" customWidth="1"/>
    <col min="7433" max="7433" width="13.140625" style="3" customWidth="1"/>
    <col min="7434" max="7679" width="9.140625" style="3"/>
    <col min="7680" max="7680" width="2.42578125" style="3" customWidth="1"/>
    <col min="7681" max="7681" width="3.42578125" style="3" customWidth="1"/>
    <col min="7682" max="7684" width="9.140625" style="3"/>
    <col min="7685" max="7685" width="45.5703125" style="3" customWidth="1"/>
    <col min="7686" max="7686" width="7" style="3" customWidth="1"/>
    <col min="7687" max="7687" width="9.140625" style="3"/>
    <col min="7688" max="7688" width="12.28515625" style="3" customWidth="1"/>
    <col min="7689" max="7689" width="13.140625" style="3" customWidth="1"/>
    <col min="7690" max="7935" width="9.140625" style="3"/>
    <col min="7936" max="7936" width="2.42578125" style="3" customWidth="1"/>
    <col min="7937" max="7937" width="3.42578125" style="3" customWidth="1"/>
    <col min="7938" max="7940" width="9.140625" style="3"/>
    <col min="7941" max="7941" width="45.5703125" style="3" customWidth="1"/>
    <col min="7942" max="7942" width="7" style="3" customWidth="1"/>
    <col min="7943" max="7943" width="9.140625" style="3"/>
    <col min="7944" max="7944" width="12.28515625" style="3" customWidth="1"/>
    <col min="7945" max="7945" width="13.140625" style="3" customWidth="1"/>
    <col min="7946" max="8191" width="9.140625" style="3"/>
    <col min="8192" max="8192" width="2.42578125" style="3" customWidth="1"/>
    <col min="8193" max="8193" width="3.42578125" style="3" customWidth="1"/>
    <col min="8194" max="8196" width="9.140625" style="3"/>
    <col min="8197" max="8197" width="45.5703125" style="3" customWidth="1"/>
    <col min="8198" max="8198" width="7" style="3" customWidth="1"/>
    <col min="8199" max="8199" width="9.140625" style="3"/>
    <col min="8200" max="8200" width="12.28515625" style="3" customWidth="1"/>
    <col min="8201" max="8201" width="13.140625" style="3" customWidth="1"/>
    <col min="8202" max="8447" width="9.140625" style="3"/>
    <col min="8448" max="8448" width="2.42578125" style="3" customWidth="1"/>
    <col min="8449" max="8449" width="3.42578125" style="3" customWidth="1"/>
    <col min="8450" max="8452" width="9.140625" style="3"/>
    <col min="8453" max="8453" width="45.5703125" style="3" customWidth="1"/>
    <col min="8454" max="8454" width="7" style="3" customWidth="1"/>
    <col min="8455" max="8455" width="9.140625" style="3"/>
    <col min="8456" max="8456" width="12.28515625" style="3" customWidth="1"/>
    <col min="8457" max="8457" width="13.140625" style="3" customWidth="1"/>
    <col min="8458" max="8703" width="9.140625" style="3"/>
    <col min="8704" max="8704" width="2.42578125" style="3" customWidth="1"/>
    <col min="8705" max="8705" width="3.42578125" style="3" customWidth="1"/>
    <col min="8706" max="8708" width="9.140625" style="3"/>
    <col min="8709" max="8709" width="45.5703125" style="3" customWidth="1"/>
    <col min="8710" max="8710" width="7" style="3" customWidth="1"/>
    <col min="8711" max="8711" width="9.140625" style="3"/>
    <col min="8712" max="8712" width="12.28515625" style="3" customWidth="1"/>
    <col min="8713" max="8713" width="13.140625" style="3" customWidth="1"/>
    <col min="8714" max="8959" width="9.140625" style="3"/>
    <col min="8960" max="8960" width="2.42578125" style="3" customWidth="1"/>
    <col min="8961" max="8961" width="3.42578125" style="3" customWidth="1"/>
    <col min="8962" max="8964" width="9.140625" style="3"/>
    <col min="8965" max="8965" width="45.5703125" style="3" customWidth="1"/>
    <col min="8966" max="8966" width="7" style="3" customWidth="1"/>
    <col min="8967" max="8967" width="9.140625" style="3"/>
    <col min="8968" max="8968" width="12.28515625" style="3" customWidth="1"/>
    <col min="8969" max="8969" width="13.140625" style="3" customWidth="1"/>
    <col min="8970" max="9215" width="9.140625" style="3"/>
    <col min="9216" max="9216" width="2.42578125" style="3" customWidth="1"/>
    <col min="9217" max="9217" width="3.42578125" style="3" customWidth="1"/>
    <col min="9218" max="9220" width="9.140625" style="3"/>
    <col min="9221" max="9221" width="45.5703125" style="3" customWidth="1"/>
    <col min="9222" max="9222" width="7" style="3" customWidth="1"/>
    <col min="9223" max="9223" width="9.140625" style="3"/>
    <col min="9224" max="9224" width="12.28515625" style="3" customWidth="1"/>
    <col min="9225" max="9225" width="13.140625" style="3" customWidth="1"/>
    <col min="9226" max="9471" width="9.140625" style="3"/>
    <col min="9472" max="9472" width="2.42578125" style="3" customWidth="1"/>
    <col min="9473" max="9473" width="3.42578125" style="3" customWidth="1"/>
    <col min="9474" max="9476" width="9.140625" style="3"/>
    <col min="9477" max="9477" width="45.5703125" style="3" customWidth="1"/>
    <col min="9478" max="9478" width="7" style="3" customWidth="1"/>
    <col min="9479" max="9479" width="9.140625" style="3"/>
    <col min="9480" max="9480" width="12.28515625" style="3" customWidth="1"/>
    <col min="9481" max="9481" width="13.140625" style="3" customWidth="1"/>
    <col min="9482" max="9727" width="9.140625" style="3"/>
    <col min="9728" max="9728" width="2.42578125" style="3" customWidth="1"/>
    <col min="9729" max="9729" width="3.42578125" style="3" customWidth="1"/>
    <col min="9730" max="9732" width="9.140625" style="3"/>
    <col min="9733" max="9733" width="45.5703125" style="3" customWidth="1"/>
    <col min="9734" max="9734" width="7" style="3" customWidth="1"/>
    <col min="9735" max="9735" width="9.140625" style="3"/>
    <col min="9736" max="9736" width="12.28515625" style="3" customWidth="1"/>
    <col min="9737" max="9737" width="13.140625" style="3" customWidth="1"/>
    <col min="9738" max="9983" width="9.140625" style="3"/>
    <col min="9984" max="9984" width="2.42578125" style="3" customWidth="1"/>
    <col min="9985" max="9985" width="3.42578125" style="3" customWidth="1"/>
    <col min="9986" max="9988" width="9.140625" style="3"/>
    <col min="9989" max="9989" width="45.5703125" style="3" customWidth="1"/>
    <col min="9990" max="9990" width="7" style="3" customWidth="1"/>
    <col min="9991" max="9991" width="9.140625" style="3"/>
    <col min="9992" max="9992" width="12.28515625" style="3" customWidth="1"/>
    <col min="9993" max="9993" width="13.140625" style="3" customWidth="1"/>
    <col min="9994" max="10239" width="9.140625" style="3"/>
    <col min="10240" max="10240" width="2.42578125" style="3" customWidth="1"/>
    <col min="10241" max="10241" width="3.42578125" style="3" customWidth="1"/>
    <col min="10242" max="10244" width="9.140625" style="3"/>
    <col min="10245" max="10245" width="45.5703125" style="3" customWidth="1"/>
    <col min="10246" max="10246" width="7" style="3" customWidth="1"/>
    <col min="10247" max="10247" width="9.140625" style="3"/>
    <col min="10248" max="10248" width="12.28515625" style="3" customWidth="1"/>
    <col min="10249" max="10249" width="13.140625" style="3" customWidth="1"/>
    <col min="10250" max="10495" width="9.140625" style="3"/>
    <col min="10496" max="10496" width="2.42578125" style="3" customWidth="1"/>
    <col min="10497" max="10497" width="3.42578125" style="3" customWidth="1"/>
    <col min="10498" max="10500" width="9.140625" style="3"/>
    <col min="10501" max="10501" width="45.5703125" style="3" customWidth="1"/>
    <col min="10502" max="10502" width="7" style="3" customWidth="1"/>
    <col min="10503" max="10503" width="9.140625" style="3"/>
    <col min="10504" max="10504" width="12.28515625" style="3" customWidth="1"/>
    <col min="10505" max="10505" width="13.140625" style="3" customWidth="1"/>
    <col min="10506" max="10751" width="9.140625" style="3"/>
    <col min="10752" max="10752" width="2.42578125" style="3" customWidth="1"/>
    <col min="10753" max="10753" width="3.42578125" style="3" customWidth="1"/>
    <col min="10754" max="10756" width="9.140625" style="3"/>
    <col min="10757" max="10757" width="45.5703125" style="3" customWidth="1"/>
    <col min="10758" max="10758" width="7" style="3" customWidth="1"/>
    <col min="10759" max="10759" width="9.140625" style="3"/>
    <col min="10760" max="10760" width="12.28515625" style="3" customWidth="1"/>
    <col min="10761" max="10761" width="13.140625" style="3" customWidth="1"/>
    <col min="10762" max="11007" width="9.140625" style="3"/>
    <col min="11008" max="11008" width="2.42578125" style="3" customWidth="1"/>
    <col min="11009" max="11009" width="3.42578125" style="3" customWidth="1"/>
    <col min="11010" max="11012" width="9.140625" style="3"/>
    <col min="11013" max="11013" width="45.5703125" style="3" customWidth="1"/>
    <col min="11014" max="11014" width="7" style="3" customWidth="1"/>
    <col min="11015" max="11015" width="9.140625" style="3"/>
    <col min="11016" max="11016" width="12.28515625" style="3" customWidth="1"/>
    <col min="11017" max="11017" width="13.140625" style="3" customWidth="1"/>
    <col min="11018" max="11263" width="9.140625" style="3"/>
    <col min="11264" max="11264" width="2.42578125" style="3" customWidth="1"/>
    <col min="11265" max="11265" width="3.42578125" style="3" customWidth="1"/>
    <col min="11266" max="11268" width="9.140625" style="3"/>
    <col min="11269" max="11269" width="45.5703125" style="3" customWidth="1"/>
    <col min="11270" max="11270" width="7" style="3" customWidth="1"/>
    <col min="11271" max="11271" width="9.140625" style="3"/>
    <col min="11272" max="11272" width="12.28515625" style="3" customWidth="1"/>
    <col min="11273" max="11273" width="13.140625" style="3" customWidth="1"/>
    <col min="11274" max="11519" width="9.140625" style="3"/>
    <col min="11520" max="11520" width="2.42578125" style="3" customWidth="1"/>
    <col min="11521" max="11521" width="3.42578125" style="3" customWidth="1"/>
    <col min="11522" max="11524" width="9.140625" style="3"/>
    <col min="11525" max="11525" width="45.5703125" style="3" customWidth="1"/>
    <col min="11526" max="11526" width="7" style="3" customWidth="1"/>
    <col min="11527" max="11527" width="9.140625" style="3"/>
    <col min="11528" max="11528" width="12.28515625" style="3" customWidth="1"/>
    <col min="11529" max="11529" width="13.140625" style="3" customWidth="1"/>
    <col min="11530" max="11775" width="9.140625" style="3"/>
    <col min="11776" max="11776" width="2.42578125" style="3" customWidth="1"/>
    <col min="11777" max="11777" width="3.42578125" style="3" customWidth="1"/>
    <col min="11778" max="11780" width="9.140625" style="3"/>
    <col min="11781" max="11781" width="45.5703125" style="3" customWidth="1"/>
    <col min="11782" max="11782" width="7" style="3" customWidth="1"/>
    <col min="11783" max="11783" width="9.140625" style="3"/>
    <col min="11784" max="11784" width="12.28515625" style="3" customWidth="1"/>
    <col min="11785" max="11785" width="13.140625" style="3" customWidth="1"/>
    <col min="11786" max="12031" width="9.140625" style="3"/>
    <col min="12032" max="12032" width="2.42578125" style="3" customWidth="1"/>
    <col min="12033" max="12033" width="3.42578125" style="3" customWidth="1"/>
    <col min="12034" max="12036" width="9.140625" style="3"/>
    <col min="12037" max="12037" width="45.5703125" style="3" customWidth="1"/>
    <col min="12038" max="12038" width="7" style="3" customWidth="1"/>
    <col min="12039" max="12039" width="9.140625" style="3"/>
    <col min="12040" max="12040" width="12.28515625" style="3" customWidth="1"/>
    <col min="12041" max="12041" width="13.140625" style="3" customWidth="1"/>
    <col min="12042" max="12287" width="9.140625" style="3"/>
    <col min="12288" max="12288" width="2.42578125" style="3" customWidth="1"/>
    <col min="12289" max="12289" width="3.42578125" style="3" customWidth="1"/>
    <col min="12290" max="12292" width="9.140625" style="3"/>
    <col min="12293" max="12293" width="45.5703125" style="3" customWidth="1"/>
    <col min="12294" max="12294" width="7" style="3" customWidth="1"/>
    <col min="12295" max="12295" width="9.140625" style="3"/>
    <col min="12296" max="12296" width="12.28515625" style="3" customWidth="1"/>
    <col min="12297" max="12297" width="13.140625" style="3" customWidth="1"/>
    <col min="12298" max="12543" width="9.140625" style="3"/>
    <col min="12544" max="12544" width="2.42578125" style="3" customWidth="1"/>
    <col min="12545" max="12545" width="3.42578125" style="3" customWidth="1"/>
    <col min="12546" max="12548" width="9.140625" style="3"/>
    <col min="12549" max="12549" width="45.5703125" style="3" customWidth="1"/>
    <col min="12550" max="12550" width="7" style="3" customWidth="1"/>
    <col min="12551" max="12551" width="9.140625" style="3"/>
    <col min="12552" max="12552" width="12.28515625" style="3" customWidth="1"/>
    <col min="12553" max="12553" width="13.140625" style="3" customWidth="1"/>
    <col min="12554" max="12799" width="9.140625" style="3"/>
    <col min="12800" max="12800" width="2.42578125" style="3" customWidth="1"/>
    <col min="12801" max="12801" width="3.42578125" style="3" customWidth="1"/>
    <col min="12802" max="12804" width="9.140625" style="3"/>
    <col min="12805" max="12805" width="45.5703125" style="3" customWidth="1"/>
    <col min="12806" max="12806" width="7" style="3" customWidth="1"/>
    <col min="12807" max="12807" width="9.140625" style="3"/>
    <col min="12808" max="12808" width="12.28515625" style="3" customWidth="1"/>
    <col min="12809" max="12809" width="13.140625" style="3" customWidth="1"/>
    <col min="12810" max="13055" width="9.140625" style="3"/>
    <col min="13056" max="13056" width="2.42578125" style="3" customWidth="1"/>
    <col min="13057" max="13057" width="3.42578125" style="3" customWidth="1"/>
    <col min="13058" max="13060" width="9.140625" style="3"/>
    <col min="13061" max="13061" width="45.5703125" style="3" customWidth="1"/>
    <col min="13062" max="13062" width="7" style="3" customWidth="1"/>
    <col min="13063" max="13063" width="9.140625" style="3"/>
    <col min="13064" max="13064" width="12.28515625" style="3" customWidth="1"/>
    <col min="13065" max="13065" width="13.140625" style="3" customWidth="1"/>
    <col min="13066" max="13311" width="9.140625" style="3"/>
    <col min="13312" max="13312" width="2.42578125" style="3" customWidth="1"/>
    <col min="13313" max="13313" width="3.42578125" style="3" customWidth="1"/>
    <col min="13314" max="13316" width="9.140625" style="3"/>
    <col min="13317" max="13317" width="45.5703125" style="3" customWidth="1"/>
    <col min="13318" max="13318" width="7" style="3" customWidth="1"/>
    <col min="13319" max="13319" width="9.140625" style="3"/>
    <col min="13320" max="13320" width="12.28515625" style="3" customWidth="1"/>
    <col min="13321" max="13321" width="13.140625" style="3" customWidth="1"/>
    <col min="13322" max="13567" width="9.140625" style="3"/>
    <col min="13568" max="13568" width="2.42578125" style="3" customWidth="1"/>
    <col min="13569" max="13569" width="3.42578125" style="3" customWidth="1"/>
    <col min="13570" max="13572" width="9.140625" style="3"/>
    <col min="13573" max="13573" width="45.5703125" style="3" customWidth="1"/>
    <col min="13574" max="13574" width="7" style="3" customWidth="1"/>
    <col min="13575" max="13575" width="9.140625" style="3"/>
    <col min="13576" max="13576" width="12.28515625" style="3" customWidth="1"/>
    <col min="13577" max="13577" width="13.140625" style="3" customWidth="1"/>
    <col min="13578" max="13823" width="9.140625" style="3"/>
    <col min="13824" max="13824" width="2.42578125" style="3" customWidth="1"/>
    <col min="13825" max="13825" width="3.42578125" style="3" customWidth="1"/>
    <col min="13826" max="13828" width="9.140625" style="3"/>
    <col min="13829" max="13829" width="45.5703125" style="3" customWidth="1"/>
    <col min="13830" max="13830" width="7" style="3" customWidth="1"/>
    <col min="13831" max="13831" width="9.140625" style="3"/>
    <col min="13832" max="13832" width="12.28515625" style="3" customWidth="1"/>
    <col min="13833" max="13833" width="13.140625" style="3" customWidth="1"/>
    <col min="13834" max="14079" width="9.140625" style="3"/>
    <col min="14080" max="14080" width="2.42578125" style="3" customWidth="1"/>
    <col min="14081" max="14081" width="3.42578125" style="3" customWidth="1"/>
    <col min="14082" max="14084" width="9.140625" style="3"/>
    <col min="14085" max="14085" width="45.5703125" style="3" customWidth="1"/>
    <col min="14086" max="14086" width="7" style="3" customWidth="1"/>
    <col min="14087" max="14087" width="9.140625" style="3"/>
    <col min="14088" max="14088" width="12.28515625" style="3" customWidth="1"/>
    <col min="14089" max="14089" width="13.140625" style="3" customWidth="1"/>
    <col min="14090" max="14335" width="9.140625" style="3"/>
    <col min="14336" max="14336" width="2.42578125" style="3" customWidth="1"/>
    <col min="14337" max="14337" width="3.42578125" style="3" customWidth="1"/>
    <col min="14338" max="14340" width="9.140625" style="3"/>
    <col min="14341" max="14341" width="45.5703125" style="3" customWidth="1"/>
    <col min="14342" max="14342" width="7" style="3" customWidth="1"/>
    <col min="14343" max="14343" width="9.140625" style="3"/>
    <col min="14344" max="14344" width="12.28515625" style="3" customWidth="1"/>
    <col min="14345" max="14345" width="13.140625" style="3" customWidth="1"/>
    <col min="14346" max="14591" width="9.140625" style="3"/>
    <col min="14592" max="14592" width="2.42578125" style="3" customWidth="1"/>
    <col min="14593" max="14593" width="3.42578125" style="3" customWidth="1"/>
    <col min="14594" max="14596" width="9.140625" style="3"/>
    <col min="14597" max="14597" width="45.5703125" style="3" customWidth="1"/>
    <col min="14598" max="14598" width="7" style="3" customWidth="1"/>
    <col min="14599" max="14599" width="9.140625" style="3"/>
    <col min="14600" max="14600" width="12.28515625" style="3" customWidth="1"/>
    <col min="14601" max="14601" width="13.140625" style="3" customWidth="1"/>
    <col min="14602" max="14847" width="9.140625" style="3"/>
    <col min="14848" max="14848" width="2.42578125" style="3" customWidth="1"/>
    <col min="14849" max="14849" width="3.42578125" style="3" customWidth="1"/>
    <col min="14850" max="14852" width="9.140625" style="3"/>
    <col min="14853" max="14853" width="45.5703125" style="3" customWidth="1"/>
    <col min="14854" max="14854" width="7" style="3" customWidth="1"/>
    <col min="14855" max="14855" width="9.140625" style="3"/>
    <col min="14856" max="14856" width="12.28515625" style="3" customWidth="1"/>
    <col min="14857" max="14857" width="13.140625" style="3" customWidth="1"/>
    <col min="14858" max="15103" width="9.140625" style="3"/>
    <col min="15104" max="15104" width="2.42578125" style="3" customWidth="1"/>
    <col min="15105" max="15105" width="3.42578125" style="3" customWidth="1"/>
    <col min="15106" max="15108" width="9.140625" style="3"/>
    <col min="15109" max="15109" width="45.5703125" style="3" customWidth="1"/>
    <col min="15110" max="15110" width="7" style="3" customWidth="1"/>
    <col min="15111" max="15111" width="9.140625" style="3"/>
    <col min="15112" max="15112" width="12.28515625" style="3" customWidth="1"/>
    <col min="15113" max="15113" width="13.140625" style="3" customWidth="1"/>
    <col min="15114" max="15359" width="9.140625" style="3"/>
    <col min="15360" max="15360" width="2.42578125" style="3" customWidth="1"/>
    <col min="15361" max="15361" width="3.42578125" style="3" customWidth="1"/>
    <col min="15362" max="15364" width="9.140625" style="3"/>
    <col min="15365" max="15365" width="45.5703125" style="3" customWidth="1"/>
    <col min="15366" max="15366" width="7" style="3" customWidth="1"/>
    <col min="15367" max="15367" width="9.140625" style="3"/>
    <col min="15368" max="15368" width="12.28515625" style="3" customWidth="1"/>
    <col min="15369" max="15369" width="13.140625" style="3" customWidth="1"/>
    <col min="15370" max="15615" width="9.140625" style="3"/>
    <col min="15616" max="15616" width="2.42578125" style="3" customWidth="1"/>
    <col min="15617" max="15617" width="3.42578125" style="3" customWidth="1"/>
    <col min="15618" max="15620" width="9.140625" style="3"/>
    <col min="15621" max="15621" width="45.5703125" style="3" customWidth="1"/>
    <col min="15622" max="15622" width="7" style="3" customWidth="1"/>
    <col min="15623" max="15623" width="9.140625" style="3"/>
    <col min="15624" max="15624" width="12.28515625" style="3" customWidth="1"/>
    <col min="15625" max="15625" width="13.140625" style="3" customWidth="1"/>
    <col min="15626" max="15871" width="9.140625" style="3"/>
    <col min="15872" max="15872" width="2.42578125" style="3" customWidth="1"/>
    <col min="15873" max="15873" width="3.42578125" style="3" customWidth="1"/>
    <col min="15874" max="15876" width="9.140625" style="3"/>
    <col min="15877" max="15877" width="45.5703125" style="3" customWidth="1"/>
    <col min="15878" max="15878" width="7" style="3" customWidth="1"/>
    <col min="15879" max="15879" width="9.140625" style="3"/>
    <col min="15880" max="15880" width="12.28515625" style="3" customWidth="1"/>
    <col min="15881" max="15881" width="13.140625" style="3" customWidth="1"/>
    <col min="15882" max="16127" width="9.140625" style="3"/>
    <col min="16128" max="16128" width="2.42578125" style="3" customWidth="1"/>
    <col min="16129" max="16129" width="3.42578125" style="3" customWidth="1"/>
    <col min="16130" max="16132" width="9.140625" style="3"/>
    <col min="16133" max="16133" width="45.5703125" style="3" customWidth="1"/>
    <col min="16134" max="16134" width="7" style="3" customWidth="1"/>
    <col min="16135" max="16135" width="9.140625" style="3"/>
    <col min="16136" max="16136" width="12.28515625" style="3" customWidth="1"/>
    <col min="16137" max="16137" width="13.140625" style="3" customWidth="1"/>
    <col min="16138" max="16384" width="9.140625" style="3"/>
  </cols>
  <sheetData>
    <row r="1" spans="1:11" x14ac:dyDescent="0.2">
      <c r="B1" s="18"/>
      <c r="C1" s="18"/>
      <c r="D1" s="2"/>
      <c r="E1" s="2"/>
      <c r="F1" s="2"/>
      <c r="G1" s="5"/>
      <c r="H1" s="5"/>
      <c r="I1" s="5"/>
      <c r="J1" s="5"/>
    </row>
    <row r="2" spans="1:11" ht="28.5" customHeight="1" x14ac:dyDescent="0.25"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x14ac:dyDescent="0.2"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1" x14ac:dyDescent="0.2">
      <c r="B4" s="2"/>
      <c r="C4" s="16"/>
      <c r="D4" s="16"/>
      <c r="E4" s="16"/>
      <c r="F4" s="16"/>
      <c r="G4" s="16"/>
      <c r="H4" s="16"/>
      <c r="I4" s="16"/>
      <c r="J4" s="1"/>
    </row>
    <row r="5" spans="1:11" ht="20.25" x14ac:dyDescent="0.2"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38"/>
    </row>
    <row r="6" spans="1:11" ht="35.25" customHeight="1" x14ac:dyDescent="0.2">
      <c r="A6" s="14"/>
      <c r="B6" s="97" t="s">
        <v>59</v>
      </c>
      <c r="C6" s="97"/>
      <c r="D6" s="97"/>
      <c r="E6" s="97"/>
      <c r="F6" s="97"/>
      <c r="G6" s="97"/>
      <c r="H6" s="97"/>
      <c r="I6" s="97"/>
      <c r="J6" s="97"/>
    </row>
    <row r="7" spans="1:11" x14ac:dyDescent="0.2"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1" x14ac:dyDescent="0.2">
      <c r="B8" s="99" t="s">
        <v>74</v>
      </c>
      <c r="C8" s="99"/>
      <c r="D8" s="99"/>
      <c r="E8" s="99"/>
      <c r="F8" s="99"/>
      <c r="G8" s="99"/>
      <c r="H8" s="99"/>
      <c r="I8" s="99"/>
      <c r="J8" s="99"/>
    </row>
    <row r="9" spans="1:11" ht="39" customHeight="1" x14ac:dyDescent="0.2">
      <c r="B9" s="100" t="s">
        <v>2</v>
      </c>
      <c r="C9" s="102" t="s">
        <v>3</v>
      </c>
      <c r="D9" s="103"/>
      <c r="E9" s="103"/>
      <c r="F9" s="104"/>
      <c r="G9" s="108" t="s">
        <v>4</v>
      </c>
      <c r="H9" s="109"/>
      <c r="I9" s="100" t="s">
        <v>5</v>
      </c>
      <c r="J9" s="100" t="s">
        <v>17</v>
      </c>
    </row>
    <row r="10" spans="1:11" ht="16.5" customHeight="1" x14ac:dyDescent="0.2"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1" ht="30" customHeight="1" x14ac:dyDescent="0.2">
      <c r="B11" s="19">
        <v>1</v>
      </c>
      <c r="C11" s="91" t="s">
        <v>39</v>
      </c>
      <c r="D11" s="92"/>
      <c r="E11" s="92"/>
      <c r="F11" s="93"/>
      <c r="G11" s="19" t="s">
        <v>40</v>
      </c>
      <c r="H11" s="19">
        <v>60</v>
      </c>
      <c r="I11" s="19">
        <v>2023</v>
      </c>
      <c r="J11" s="274">
        <v>1848</v>
      </c>
    </row>
    <row r="12" spans="1:11" x14ac:dyDescent="0.2">
      <c r="B12" s="118" t="s">
        <v>20</v>
      </c>
      <c r="C12" s="118"/>
      <c r="D12" s="118"/>
      <c r="E12" s="118"/>
      <c r="F12" s="118"/>
      <c r="G12" s="118"/>
      <c r="H12" s="118"/>
      <c r="I12" s="118"/>
      <c r="J12" s="118"/>
    </row>
    <row r="13" spans="1:11" x14ac:dyDescent="0.2">
      <c r="B13" s="119" t="s">
        <v>11</v>
      </c>
      <c r="C13" s="120"/>
      <c r="D13" s="121"/>
      <c r="E13" s="122" t="s">
        <v>12</v>
      </c>
      <c r="F13" s="123"/>
      <c r="G13" s="123"/>
      <c r="H13" s="123"/>
      <c r="I13" s="123"/>
      <c r="J13" s="124"/>
    </row>
    <row r="14" spans="1:11" x14ac:dyDescent="0.2">
      <c r="B14" s="105"/>
      <c r="C14" s="106"/>
      <c r="D14" s="107"/>
      <c r="E14" s="128" t="s">
        <v>13</v>
      </c>
      <c r="F14" s="129"/>
      <c r="G14" s="130" t="s">
        <v>14</v>
      </c>
      <c r="H14" s="131"/>
      <c r="I14" s="131"/>
      <c r="J14" s="132"/>
    </row>
    <row r="15" spans="1:11" x14ac:dyDescent="0.2">
      <c r="B15" s="112">
        <f>E15</f>
        <v>1848</v>
      </c>
      <c r="C15" s="113"/>
      <c r="D15" s="114"/>
      <c r="E15" s="112">
        <f>J11</f>
        <v>1848</v>
      </c>
      <c r="F15" s="113"/>
      <c r="G15" s="113"/>
      <c r="H15" s="113"/>
      <c r="I15" s="113"/>
      <c r="J15" s="114"/>
    </row>
  </sheetData>
  <mergeCells count="20">
    <mergeCell ref="B2:J2"/>
    <mergeCell ref="B6:J6"/>
    <mergeCell ref="C7:I7"/>
    <mergeCell ref="G9:H9"/>
    <mergeCell ref="I9:I10"/>
    <mergeCell ref="J9:J10"/>
    <mergeCell ref="B5:J5"/>
    <mergeCell ref="C3:I3"/>
    <mergeCell ref="B8:J8"/>
    <mergeCell ref="B9:B10"/>
    <mergeCell ref="C9:F10"/>
    <mergeCell ref="B15:D15"/>
    <mergeCell ref="E15:F15"/>
    <mergeCell ref="G15:J15"/>
    <mergeCell ref="C11:F11"/>
    <mergeCell ref="B12:J12"/>
    <mergeCell ref="B13:D14"/>
    <mergeCell ref="E13:J13"/>
    <mergeCell ref="E14:F14"/>
    <mergeCell ref="G14:J1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zoomScale="90" zoomScaleNormal="90" workbookViewId="0">
      <selection activeCell="F24" sqref="F24"/>
    </sheetView>
  </sheetViews>
  <sheetFormatPr defaultRowHeight="12.75" x14ac:dyDescent="0.2"/>
  <cols>
    <col min="1" max="1" width="2.5703125" style="3" customWidth="1"/>
    <col min="2" max="2" width="4.28515625" style="3" customWidth="1"/>
    <col min="3" max="3" width="19.42578125" style="3" customWidth="1"/>
    <col min="4" max="4" width="15.140625" style="3" customWidth="1"/>
    <col min="5" max="5" width="15.7109375" style="3" customWidth="1"/>
    <col min="6" max="6" width="36.5703125" style="3" customWidth="1"/>
    <col min="7" max="7" width="5.85546875" style="3" customWidth="1"/>
    <col min="8" max="8" width="7.28515625" style="3" customWidth="1"/>
    <col min="9" max="9" width="12.42578125" style="3" customWidth="1"/>
    <col min="10" max="10" width="14.85546875" style="3" customWidth="1"/>
    <col min="11" max="255" width="9.140625" style="3"/>
    <col min="256" max="256" width="2.5703125" style="3" customWidth="1"/>
    <col min="257" max="257" width="4.28515625" style="3" customWidth="1"/>
    <col min="258" max="258" width="19.42578125" style="3" customWidth="1"/>
    <col min="259" max="259" width="15.140625" style="3" customWidth="1"/>
    <col min="260" max="260" width="15.7109375" style="3" customWidth="1"/>
    <col min="261" max="261" width="36.5703125" style="3" customWidth="1"/>
    <col min="262" max="262" width="5.85546875" style="3" customWidth="1"/>
    <col min="263" max="263" width="7.28515625" style="3" customWidth="1"/>
    <col min="264" max="264" width="12.42578125" style="3" customWidth="1"/>
    <col min="265" max="265" width="14.85546875" style="3" customWidth="1"/>
    <col min="266" max="511" width="9.140625" style="3"/>
    <col min="512" max="512" width="2.5703125" style="3" customWidth="1"/>
    <col min="513" max="513" width="4.28515625" style="3" customWidth="1"/>
    <col min="514" max="514" width="19.42578125" style="3" customWidth="1"/>
    <col min="515" max="515" width="15.140625" style="3" customWidth="1"/>
    <col min="516" max="516" width="15.7109375" style="3" customWidth="1"/>
    <col min="517" max="517" width="36.5703125" style="3" customWidth="1"/>
    <col min="518" max="518" width="5.85546875" style="3" customWidth="1"/>
    <col min="519" max="519" width="7.28515625" style="3" customWidth="1"/>
    <col min="520" max="520" width="12.42578125" style="3" customWidth="1"/>
    <col min="521" max="521" width="14.85546875" style="3" customWidth="1"/>
    <col min="522" max="767" width="9.140625" style="3"/>
    <col min="768" max="768" width="2.5703125" style="3" customWidth="1"/>
    <col min="769" max="769" width="4.28515625" style="3" customWidth="1"/>
    <col min="770" max="770" width="19.42578125" style="3" customWidth="1"/>
    <col min="771" max="771" width="15.140625" style="3" customWidth="1"/>
    <col min="772" max="772" width="15.7109375" style="3" customWidth="1"/>
    <col min="773" max="773" width="36.5703125" style="3" customWidth="1"/>
    <col min="774" max="774" width="5.85546875" style="3" customWidth="1"/>
    <col min="775" max="775" width="7.28515625" style="3" customWidth="1"/>
    <col min="776" max="776" width="12.42578125" style="3" customWidth="1"/>
    <col min="777" max="777" width="14.85546875" style="3" customWidth="1"/>
    <col min="778" max="1023" width="9.140625" style="3"/>
    <col min="1024" max="1024" width="2.5703125" style="3" customWidth="1"/>
    <col min="1025" max="1025" width="4.28515625" style="3" customWidth="1"/>
    <col min="1026" max="1026" width="19.42578125" style="3" customWidth="1"/>
    <col min="1027" max="1027" width="15.140625" style="3" customWidth="1"/>
    <col min="1028" max="1028" width="15.7109375" style="3" customWidth="1"/>
    <col min="1029" max="1029" width="36.5703125" style="3" customWidth="1"/>
    <col min="1030" max="1030" width="5.85546875" style="3" customWidth="1"/>
    <col min="1031" max="1031" width="7.28515625" style="3" customWidth="1"/>
    <col min="1032" max="1032" width="12.42578125" style="3" customWidth="1"/>
    <col min="1033" max="1033" width="14.85546875" style="3" customWidth="1"/>
    <col min="1034" max="1279" width="9.140625" style="3"/>
    <col min="1280" max="1280" width="2.5703125" style="3" customWidth="1"/>
    <col min="1281" max="1281" width="4.28515625" style="3" customWidth="1"/>
    <col min="1282" max="1282" width="19.42578125" style="3" customWidth="1"/>
    <col min="1283" max="1283" width="15.140625" style="3" customWidth="1"/>
    <col min="1284" max="1284" width="15.7109375" style="3" customWidth="1"/>
    <col min="1285" max="1285" width="36.5703125" style="3" customWidth="1"/>
    <col min="1286" max="1286" width="5.85546875" style="3" customWidth="1"/>
    <col min="1287" max="1287" width="7.28515625" style="3" customWidth="1"/>
    <col min="1288" max="1288" width="12.42578125" style="3" customWidth="1"/>
    <col min="1289" max="1289" width="14.85546875" style="3" customWidth="1"/>
    <col min="1290" max="1535" width="9.140625" style="3"/>
    <col min="1536" max="1536" width="2.5703125" style="3" customWidth="1"/>
    <col min="1537" max="1537" width="4.28515625" style="3" customWidth="1"/>
    <col min="1538" max="1538" width="19.42578125" style="3" customWidth="1"/>
    <col min="1539" max="1539" width="15.140625" style="3" customWidth="1"/>
    <col min="1540" max="1540" width="15.7109375" style="3" customWidth="1"/>
    <col min="1541" max="1541" width="36.5703125" style="3" customWidth="1"/>
    <col min="1542" max="1542" width="5.85546875" style="3" customWidth="1"/>
    <col min="1543" max="1543" width="7.28515625" style="3" customWidth="1"/>
    <col min="1544" max="1544" width="12.42578125" style="3" customWidth="1"/>
    <col min="1545" max="1545" width="14.85546875" style="3" customWidth="1"/>
    <col min="1546" max="1791" width="9.140625" style="3"/>
    <col min="1792" max="1792" width="2.5703125" style="3" customWidth="1"/>
    <col min="1793" max="1793" width="4.28515625" style="3" customWidth="1"/>
    <col min="1794" max="1794" width="19.42578125" style="3" customWidth="1"/>
    <col min="1795" max="1795" width="15.140625" style="3" customWidth="1"/>
    <col min="1796" max="1796" width="15.7109375" style="3" customWidth="1"/>
    <col min="1797" max="1797" width="36.5703125" style="3" customWidth="1"/>
    <col min="1798" max="1798" width="5.85546875" style="3" customWidth="1"/>
    <col min="1799" max="1799" width="7.28515625" style="3" customWidth="1"/>
    <col min="1800" max="1800" width="12.42578125" style="3" customWidth="1"/>
    <col min="1801" max="1801" width="14.85546875" style="3" customWidth="1"/>
    <col min="1802" max="2047" width="9.140625" style="3"/>
    <col min="2048" max="2048" width="2.5703125" style="3" customWidth="1"/>
    <col min="2049" max="2049" width="4.28515625" style="3" customWidth="1"/>
    <col min="2050" max="2050" width="19.42578125" style="3" customWidth="1"/>
    <col min="2051" max="2051" width="15.140625" style="3" customWidth="1"/>
    <col min="2052" max="2052" width="15.7109375" style="3" customWidth="1"/>
    <col min="2053" max="2053" width="36.5703125" style="3" customWidth="1"/>
    <col min="2054" max="2054" width="5.85546875" style="3" customWidth="1"/>
    <col min="2055" max="2055" width="7.28515625" style="3" customWidth="1"/>
    <col min="2056" max="2056" width="12.42578125" style="3" customWidth="1"/>
    <col min="2057" max="2057" width="14.85546875" style="3" customWidth="1"/>
    <col min="2058" max="2303" width="9.140625" style="3"/>
    <col min="2304" max="2304" width="2.5703125" style="3" customWidth="1"/>
    <col min="2305" max="2305" width="4.28515625" style="3" customWidth="1"/>
    <col min="2306" max="2306" width="19.42578125" style="3" customWidth="1"/>
    <col min="2307" max="2307" width="15.140625" style="3" customWidth="1"/>
    <col min="2308" max="2308" width="15.7109375" style="3" customWidth="1"/>
    <col min="2309" max="2309" width="36.5703125" style="3" customWidth="1"/>
    <col min="2310" max="2310" width="5.85546875" style="3" customWidth="1"/>
    <col min="2311" max="2311" width="7.28515625" style="3" customWidth="1"/>
    <col min="2312" max="2312" width="12.42578125" style="3" customWidth="1"/>
    <col min="2313" max="2313" width="14.85546875" style="3" customWidth="1"/>
    <col min="2314" max="2559" width="9.140625" style="3"/>
    <col min="2560" max="2560" width="2.5703125" style="3" customWidth="1"/>
    <col min="2561" max="2561" width="4.28515625" style="3" customWidth="1"/>
    <col min="2562" max="2562" width="19.42578125" style="3" customWidth="1"/>
    <col min="2563" max="2563" width="15.140625" style="3" customWidth="1"/>
    <col min="2564" max="2564" width="15.7109375" style="3" customWidth="1"/>
    <col min="2565" max="2565" width="36.5703125" style="3" customWidth="1"/>
    <col min="2566" max="2566" width="5.85546875" style="3" customWidth="1"/>
    <col min="2567" max="2567" width="7.28515625" style="3" customWidth="1"/>
    <col min="2568" max="2568" width="12.42578125" style="3" customWidth="1"/>
    <col min="2569" max="2569" width="14.85546875" style="3" customWidth="1"/>
    <col min="2570" max="2815" width="9.140625" style="3"/>
    <col min="2816" max="2816" width="2.5703125" style="3" customWidth="1"/>
    <col min="2817" max="2817" width="4.28515625" style="3" customWidth="1"/>
    <col min="2818" max="2818" width="19.42578125" style="3" customWidth="1"/>
    <col min="2819" max="2819" width="15.140625" style="3" customWidth="1"/>
    <col min="2820" max="2820" width="15.7109375" style="3" customWidth="1"/>
    <col min="2821" max="2821" width="36.5703125" style="3" customWidth="1"/>
    <col min="2822" max="2822" width="5.85546875" style="3" customWidth="1"/>
    <col min="2823" max="2823" width="7.28515625" style="3" customWidth="1"/>
    <col min="2824" max="2824" width="12.42578125" style="3" customWidth="1"/>
    <col min="2825" max="2825" width="14.85546875" style="3" customWidth="1"/>
    <col min="2826" max="3071" width="9.140625" style="3"/>
    <col min="3072" max="3072" width="2.5703125" style="3" customWidth="1"/>
    <col min="3073" max="3073" width="4.28515625" style="3" customWidth="1"/>
    <col min="3074" max="3074" width="19.42578125" style="3" customWidth="1"/>
    <col min="3075" max="3075" width="15.140625" style="3" customWidth="1"/>
    <col min="3076" max="3076" width="15.7109375" style="3" customWidth="1"/>
    <col min="3077" max="3077" width="36.5703125" style="3" customWidth="1"/>
    <col min="3078" max="3078" width="5.85546875" style="3" customWidth="1"/>
    <col min="3079" max="3079" width="7.28515625" style="3" customWidth="1"/>
    <col min="3080" max="3080" width="12.42578125" style="3" customWidth="1"/>
    <col min="3081" max="3081" width="14.85546875" style="3" customWidth="1"/>
    <col min="3082" max="3327" width="9.140625" style="3"/>
    <col min="3328" max="3328" width="2.5703125" style="3" customWidth="1"/>
    <col min="3329" max="3329" width="4.28515625" style="3" customWidth="1"/>
    <col min="3330" max="3330" width="19.42578125" style="3" customWidth="1"/>
    <col min="3331" max="3331" width="15.140625" style="3" customWidth="1"/>
    <col min="3332" max="3332" width="15.7109375" style="3" customWidth="1"/>
    <col min="3333" max="3333" width="36.5703125" style="3" customWidth="1"/>
    <col min="3334" max="3334" width="5.85546875" style="3" customWidth="1"/>
    <col min="3335" max="3335" width="7.28515625" style="3" customWidth="1"/>
    <col min="3336" max="3336" width="12.42578125" style="3" customWidth="1"/>
    <col min="3337" max="3337" width="14.85546875" style="3" customWidth="1"/>
    <col min="3338" max="3583" width="9.140625" style="3"/>
    <col min="3584" max="3584" width="2.5703125" style="3" customWidth="1"/>
    <col min="3585" max="3585" width="4.28515625" style="3" customWidth="1"/>
    <col min="3586" max="3586" width="19.42578125" style="3" customWidth="1"/>
    <col min="3587" max="3587" width="15.140625" style="3" customWidth="1"/>
    <col min="3588" max="3588" width="15.7109375" style="3" customWidth="1"/>
    <col min="3589" max="3589" width="36.5703125" style="3" customWidth="1"/>
    <col min="3590" max="3590" width="5.85546875" style="3" customWidth="1"/>
    <col min="3591" max="3591" width="7.28515625" style="3" customWidth="1"/>
    <col min="3592" max="3592" width="12.42578125" style="3" customWidth="1"/>
    <col min="3593" max="3593" width="14.85546875" style="3" customWidth="1"/>
    <col min="3594" max="3839" width="9.140625" style="3"/>
    <col min="3840" max="3840" width="2.5703125" style="3" customWidth="1"/>
    <col min="3841" max="3841" width="4.28515625" style="3" customWidth="1"/>
    <col min="3842" max="3842" width="19.42578125" style="3" customWidth="1"/>
    <col min="3843" max="3843" width="15.140625" style="3" customWidth="1"/>
    <col min="3844" max="3844" width="15.7109375" style="3" customWidth="1"/>
    <col min="3845" max="3845" width="36.5703125" style="3" customWidth="1"/>
    <col min="3846" max="3846" width="5.85546875" style="3" customWidth="1"/>
    <col min="3847" max="3847" width="7.28515625" style="3" customWidth="1"/>
    <col min="3848" max="3848" width="12.42578125" style="3" customWidth="1"/>
    <col min="3849" max="3849" width="14.85546875" style="3" customWidth="1"/>
    <col min="3850" max="4095" width="9.140625" style="3"/>
    <col min="4096" max="4096" width="2.5703125" style="3" customWidth="1"/>
    <col min="4097" max="4097" width="4.28515625" style="3" customWidth="1"/>
    <col min="4098" max="4098" width="19.42578125" style="3" customWidth="1"/>
    <col min="4099" max="4099" width="15.140625" style="3" customWidth="1"/>
    <col min="4100" max="4100" width="15.7109375" style="3" customWidth="1"/>
    <col min="4101" max="4101" width="36.5703125" style="3" customWidth="1"/>
    <col min="4102" max="4102" width="5.85546875" style="3" customWidth="1"/>
    <col min="4103" max="4103" width="7.28515625" style="3" customWidth="1"/>
    <col min="4104" max="4104" width="12.42578125" style="3" customWidth="1"/>
    <col min="4105" max="4105" width="14.85546875" style="3" customWidth="1"/>
    <col min="4106" max="4351" width="9.140625" style="3"/>
    <col min="4352" max="4352" width="2.5703125" style="3" customWidth="1"/>
    <col min="4353" max="4353" width="4.28515625" style="3" customWidth="1"/>
    <col min="4354" max="4354" width="19.42578125" style="3" customWidth="1"/>
    <col min="4355" max="4355" width="15.140625" style="3" customWidth="1"/>
    <col min="4356" max="4356" width="15.7109375" style="3" customWidth="1"/>
    <col min="4357" max="4357" width="36.5703125" style="3" customWidth="1"/>
    <col min="4358" max="4358" width="5.85546875" style="3" customWidth="1"/>
    <col min="4359" max="4359" width="7.28515625" style="3" customWidth="1"/>
    <col min="4360" max="4360" width="12.42578125" style="3" customWidth="1"/>
    <col min="4361" max="4361" width="14.85546875" style="3" customWidth="1"/>
    <col min="4362" max="4607" width="9.140625" style="3"/>
    <col min="4608" max="4608" width="2.5703125" style="3" customWidth="1"/>
    <col min="4609" max="4609" width="4.28515625" style="3" customWidth="1"/>
    <col min="4610" max="4610" width="19.42578125" style="3" customWidth="1"/>
    <col min="4611" max="4611" width="15.140625" style="3" customWidth="1"/>
    <col min="4612" max="4612" width="15.7109375" style="3" customWidth="1"/>
    <col min="4613" max="4613" width="36.5703125" style="3" customWidth="1"/>
    <col min="4614" max="4614" width="5.85546875" style="3" customWidth="1"/>
    <col min="4615" max="4615" width="7.28515625" style="3" customWidth="1"/>
    <col min="4616" max="4616" width="12.42578125" style="3" customWidth="1"/>
    <col min="4617" max="4617" width="14.85546875" style="3" customWidth="1"/>
    <col min="4618" max="4863" width="9.140625" style="3"/>
    <col min="4864" max="4864" width="2.5703125" style="3" customWidth="1"/>
    <col min="4865" max="4865" width="4.28515625" style="3" customWidth="1"/>
    <col min="4866" max="4866" width="19.42578125" style="3" customWidth="1"/>
    <col min="4867" max="4867" width="15.140625" style="3" customWidth="1"/>
    <col min="4868" max="4868" width="15.7109375" style="3" customWidth="1"/>
    <col min="4869" max="4869" width="36.5703125" style="3" customWidth="1"/>
    <col min="4870" max="4870" width="5.85546875" style="3" customWidth="1"/>
    <col min="4871" max="4871" width="7.28515625" style="3" customWidth="1"/>
    <col min="4872" max="4872" width="12.42578125" style="3" customWidth="1"/>
    <col min="4873" max="4873" width="14.85546875" style="3" customWidth="1"/>
    <col min="4874" max="5119" width="9.140625" style="3"/>
    <col min="5120" max="5120" width="2.5703125" style="3" customWidth="1"/>
    <col min="5121" max="5121" width="4.28515625" style="3" customWidth="1"/>
    <col min="5122" max="5122" width="19.42578125" style="3" customWidth="1"/>
    <col min="5123" max="5123" width="15.140625" style="3" customWidth="1"/>
    <col min="5124" max="5124" width="15.7109375" style="3" customWidth="1"/>
    <col min="5125" max="5125" width="36.5703125" style="3" customWidth="1"/>
    <col min="5126" max="5126" width="5.85546875" style="3" customWidth="1"/>
    <col min="5127" max="5127" width="7.28515625" style="3" customWidth="1"/>
    <col min="5128" max="5128" width="12.42578125" style="3" customWidth="1"/>
    <col min="5129" max="5129" width="14.85546875" style="3" customWidth="1"/>
    <col min="5130" max="5375" width="9.140625" style="3"/>
    <col min="5376" max="5376" width="2.5703125" style="3" customWidth="1"/>
    <col min="5377" max="5377" width="4.28515625" style="3" customWidth="1"/>
    <col min="5378" max="5378" width="19.42578125" style="3" customWidth="1"/>
    <col min="5379" max="5379" width="15.140625" style="3" customWidth="1"/>
    <col min="5380" max="5380" width="15.7109375" style="3" customWidth="1"/>
    <col min="5381" max="5381" width="36.5703125" style="3" customWidth="1"/>
    <col min="5382" max="5382" width="5.85546875" style="3" customWidth="1"/>
    <col min="5383" max="5383" width="7.28515625" style="3" customWidth="1"/>
    <col min="5384" max="5384" width="12.42578125" style="3" customWidth="1"/>
    <col min="5385" max="5385" width="14.85546875" style="3" customWidth="1"/>
    <col min="5386" max="5631" width="9.140625" style="3"/>
    <col min="5632" max="5632" width="2.5703125" style="3" customWidth="1"/>
    <col min="5633" max="5633" width="4.28515625" style="3" customWidth="1"/>
    <col min="5634" max="5634" width="19.42578125" style="3" customWidth="1"/>
    <col min="5635" max="5635" width="15.140625" style="3" customWidth="1"/>
    <col min="5636" max="5636" width="15.7109375" style="3" customWidth="1"/>
    <col min="5637" max="5637" width="36.5703125" style="3" customWidth="1"/>
    <col min="5638" max="5638" width="5.85546875" style="3" customWidth="1"/>
    <col min="5639" max="5639" width="7.28515625" style="3" customWidth="1"/>
    <col min="5640" max="5640" width="12.42578125" style="3" customWidth="1"/>
    <col min="5641" max="5641" width="14.85546875" style="3" customWidth="1"/>
    <col min="5642" max="5887" width="9.140625" style="3"/>
    <col min="5888" max="5888" width="2.5703125" style="3" customWidth="1"/>
    <col min="5889" max="5889" width="4.28515625" style="3" customWidth="1"/>
    <col min="5890" max="5890" width="19.42578125" style="3" customWidth="1"/>
    <col min="5891" max="5891" width="15.140625" style="3" customWidth="1"/>
    <col min="5892" max="5892" width="15.7109375" style="3" customWidth="1"/>
    <col min="5893" max="5893" width="36.5703125" style="3" customWidth="1"/>
    <col min="5894" max="5894" width="5.85546875" style="3" customWidth="1"/>
    <col min="5895" max="5895" width="7.28515625" style="3" customWidth="1"/>
    <col min="5896" max="5896" width="12.42578125" style="3" customWidth="1"/>
    <col min="5897" max="5897" width="14.85546875" style="3" customWidth="1"/>
    <col min="5898" max="6143" width="9.140625" style="3"/>
    <col min="6144" max="6144" width="2.5703125" style="3" customWidth="1"/>
    <col min="6145" max="6145" width="4.28515625" style="3" customWidth="1"/>
    <col min="6146" max="6146" width="19.42578125" style="3" customWidth="1"/>
    <col min="6147" max="6147" width="15.140625" style="3" customWidth="1"/>
    <col min="6148" max="6148" width="15.7109375" style="3" customWidth="1"/>
    <col min="6149" max="6149" width="36.5703125" style="3" customWidth="1"/>
    <col min="6150" max="6150" width="5.85546875" style="3" customWidth="1"/>
    <col min="6151" max="6151" width="7.28515625" style="3" customWidth="1"/>
    <col min="6152" max="6152" width="12.42578125" style="3" customWidth="1"/>
    <col min="6153" max="6153" width="14.85546875" style="3" customWidth="1"/>
    <col min="6154" max="6399" width="9.140625" style="3"/>
    <col min="6400" max="6400" width="2.5703125" style="3" customWidth="1"/>
    <col min="6401" max="6401" width="4.28515625" style="3" customWidth="1"/>
    <col min="6402" max="6402" width="19.42578125" style="3" customWidth="1"/>
    <col min="6403" max="6403" width="15.140625" style="3" customWidth="1"/>
    <col min="6404" max="6404" width="15.7109375" style="3" customWidth="1"/>
    <col min="6405" max="6405" width="36.5703125" style="3" customWidth="1"/>
    <col min="6406" max="6406" width="5.85546875" style="3" customWidth="1"/>
    <col min="6407" max="6407" width="7.28515625" style="3" customWidth="1"/>
    <col min="6408" max="6408" width="12.42578125" style="3" customWidth="1"/>
    <col min="6409" max="6409" width="14.85546875" style="3" customWidth="1"/>
    <col min="6410" max="6655" width="9.140625" style="3"/>
    <col min="6656" max="6656" width="2.5703125" style="3" customWidth="1"/>
    <col min="6657" max="6657" width="4.28515625" style="3" customWidth="1"/>
    <col min="6658" max="6658" width="19.42578125" style="3" customWidth="1"/>
    <col min="6659" max="6659" width="15.140625" style="3" customWidth="1"/>
    <col min="6660" max="6660" width="15.7109375" style="3" customWidth="1"/>
    <col min="6661" max="6661" width="36.5703125" style="3" customWidth="1"/>
    <col min="6662" max="6662" width="5.85546875" style="3" customWidth="1"/>
    <col min="6663" max="6663" width="7.28515625" style="3" customWidth="1"/>
    <col min="6664" max="6664" width="12.42578125" style="3" customWidth="1"/>
    <col min="6665" max="6665" width="14.85546875" style="3" customWidth="1"/>
    <col min="6666" max="6911" width="9.140625" style="3"/>
    <col min="6912" max="6912" width="2.5703125" style="3" customWidth="1"/>
    <col min="6913" max="6913" width="4.28515625" style="3" customWidth="1"/>
    <col min="6914" max="6914" width="19.42578125" style="3" customWidth="1"/>
    <col min="6915" max="6915" width="15.140625" style="3" customWidth="1"/>
    <col min="6916" max="6916" width="15.7109375" style="3" customWidth="1"/>
    <col min="6917" max="6917" width="36.5703125" style="3" customWidth="1"/>
    <col min="6918" max="6918" width="5.85546875" style="3" customWidth="1"/>
    <col min="6919" max="6919" width="7.28515625" style="3" customWidth="1"/>
    <col min="6920" max="6920" width="12.42578125" style="3" customWidth="1"/>
    <col min="6921" max="6921" width="14.85546875" style="3" customWidth="1"/>
    <col min="6922" max="7167" width="9.140625" style="3"/>
    <col min="7168" max="7168" width="2.5703125" style="3" customWidth="1"/>
    <col min="7169" max="7169" width="4.28515625" style="3" customWidth="1"/>
    <col min="7170" max="7170" width="19.42578125" style="3" customWidth="1"/>
    <col min="7171" max="7171" width="15.140625" style="3" customWidth="1"/>
    <col min="7172" max="7172" width="15.7109375" style="3" customWidth="1"/>
    <col min="7173" max="7173" width="36.5703125" style="3" customWidth="1"/>
    <col min="7174" max="7174" width="5.85546875" style="3" customWidth="1"/>
    <col min="7175" max="7175" width="7.28515625" style="3" customWidth="1"/>
    <col min="7176" max="7176" width="12.42578125" style="3" customWidth="1"/>
    <col min="7177" max="7177" width="14.85546875" style="3" customWidth="1"/>
    <col min="7178" max="7423" width="9.140625" style="3"/>
    <col min="7424" max="7424" width="2.5703125" style="3" customWidth="1"/>
    <col min="7425" max="7425" width="4.28515625" style="3" customWidth="1"/>
    <col min="7426" max="7426" width="19.42578125" style="3" customWidth="1"/>
    <col min="7427" max="7427" width="15.140625" style="3" customWidth="1"/>
    <col min="7428" max="7428" width="15.7109375" style="3" customWidth="1"/>
    <col min="7429" max="7429" width="36.5703125" style="3" customWidth="1"/>
    <col min="7430" max="7430" width="5.85546875" style="3" customWidth="1"/>
    <col min="7431" max="7431" width="7.28515625" style="3" customWidth="1"/>
    <col min="7432" max="7432" width="12.42578125" style="3" customWidth="1"/>
    <col min="7433" max="7433" width="14.85546875" style="3" customWidth="1"/>
    <col min="7434" max="7679" width="9.140625" style="3"/>
    <col min="7680" max="7680" width="2.5703125" style="3" customWidth="1"/>
    <col min="7681" max="7681" width="4.28515625" style="3" customWidth="1"/>
    <col min="7682" max="7682" width="19.42578125" style="3" customWidth="1"/>
    <col min="7683" max="7683" width="15.140625" style="3" customWidth="1"/>
    <col min="7684" max="7684" width="15.7109375" style="3" customWidth="1"/>
    <col min="7685" max="7685" width="36.5703125" style="3" customWidth="1"/>
    <col min="7686" max="7686" width="5.85546875" style="3" customWidth="1"/>
    <col min="7687" max="7687" width="7.28515625" style="3" customWidth="1"/>
    <col min="7688" max="7688" width="12.42578125" style="3" customWidth="1"/>
    <col min="7689" max="7689" width="14.85546875" style="3" customWidth="1"/>
    <col min="7690" max="7935" width="9.140625" style="3"/>
    <col min="7936" max="7936" width="2.5703125" style="3" customWidth="1"/>
    <col min="7937" max="7937" width="4.28515625" style="3" customWidth="1"/>
    <col min="7938" max="7938" width="19.42578125" style="3" customWidth="1"/>
    <col min="7939" max="7939" width="15.140625" style="3" customWidth="1"/>
    <col min="7940" max="7940" width="15.7109375" style="3" customWidth="1"/>
    <col min="7941" max="7941" width="36.5703125" style="3" customWidth="1"/>
    <col min="7942" max="7942" width="5.85546875" style="3" customWidth="1"/>
    <col min="7943" max="7943" width="7.28515625" style="3" customWidth="1"/>
    <col min="7944" max="7944" width="12.42578125" style="3" customWidth="1"/>
    <col min="7945" max="7945" width="14.85546875" style="3" customWidth="1"/>
    <col min="7946" max="8191" width="9.140625" style="3"/>
    <col min="8192" max="8192" width="2.5703125" style="3" customWidth="1"/>
    <col min="8193" max="8193" width="4.28515625" style="3" customWidth="1"/>
    <col min="8194" max="8194" width="19.42578125" style="3" customWidth="1"/>
    <col min="8195" max="8195" width="15.140625" style="3" customWidth="1"/>
    <col min="8196" max="8196" width="15.7109375" style="3" customWidth="1"/>
    <col min="8197" max="8197" width="36.5703125" style="3" customWidth="1"/>
    <col min="8198" max="8198" width="5.85546875" style="3" customWidth="1"/>
    <col min="8199" max="8199" width="7.28515625" style="3" customWidth="1"/>
    <col min="8200" max="8200" width="12.42578125" style="3" customWidth="1"/>
    <col min="8201" max="8201" width="14.85546875" style="3" customWidth="1"/>
    <col min="8202" max="8447" width="9.140625" style="3"/>
    <col min="8448" max="8448" width="2.5703125" style="3" customWidth="1"/>
    <col min="8449" max="8449" width="4.28515625" style="3" customWidth="1"/>
    <col min="8450" max="8450" width="19.42578125" style="3" customWidth="1"/>
    <col min="8451" max="8451" width="15.140625" style="3" customWidth="1"/>
    <col min="8452" max="8452" width="15.7109375" style="3" customWidth="1"/>
    <col min="8453" max="8453" width="36.5703125" style="3" customWidth="1"/>
    <col min="8454" max="8454" width="5.85546875" style="3" customWidth="1"/>
    <col min="8455" max="8455" width="7.28515625" style="3" customWidth="1"/>
    <col min="8456" max="8456" width="12.42578125" style="3" customWidth="1"/>
    <col min="8457" max="8457" width="14.85546875" style="3" customWidth="1"/>
    <col min="8458" max="8703" width="9.140625" style="3"/>
    <col min="8704" max="8704" width="2.5703125" style="3" customWidth="1"/>
    <col min="8705" max="8705" width="4.28515625" style="3" customWidth="1"/>
    <col min="8706" max="8706" width="19.42578125" style="3" customWidth="1"/>
    <col min="8707" max="8707" width="15.140625" style="3" customWidth="1"/>
    <col min="8708" max="8708" width="15.7109375" style="3" customWidth="1"/>
    <col min="8709" max="8709" width="36.5703125" style="3" customWidth="1"/>
    <col min="8710" max="8710" width="5.85546875" style="3" customWidth="1"/>
    <col min="8711" max="8711" width="7.28515625" style="3" customWidth="1"/>
    <col min="8712" max="8712" width="12.42578125" style="3" customWidth="1"/>
    <col min="8713" max="8713" width="14.85546875" style="3" customWidth="1"/>
    <col min="8714" max="8959" width="9.140625" style="3"/>
    <col min="8960" max="8960" width="2.5703125" style="3" customWidth="1"/>
    <col min="8961" max="8961" width="4.28515625" style="3" customWidth="1"/>
    <col min="8962" max="8962" width="19.42578125" style="3" customWidth="1"/>
    <col min="8963" max="8963" width="15.140625" style="3" customWidth="1"/>
    <col min="8964" max="8964" width="15.7109375" style="3" customWidth="1"/>
    <col min="8965" max="8965" width="36.5703125" style="3" customWidth="1"/>
    <col min="8966" max="8966" width="5.85546875" style="3" customWidth="1"/>
    <col min="8967" max="8967" width="7.28515625" style="3" customWidth="1"/>
    <col min="8968" max="8968" width="12.42578125" style="3" customWidth="1"/>
    <col min="8969" max="8969" width="14.85546875" style="3" customWidth="1"/>
    <col min="8970" max="9215" width="9.140625" style="3"/>
    <col min="9216" max="9216" width="2.5703125" style="3" customWidth="1"/>
    <col min="9217" max="9217" width="4.28515625" style="3" customWidth="1"/>
    <col min="9218" max="9218" width="19.42578125" style="3" customWidth="1"/>
    <col min="9219" max="9219" width="15.140625" style="3" customWidth="1"/>
    <col min="9220" max="9220" width="15.7109375" style="3" customWidth="1"/>
    <col min="9221" max="9221" width="36.5703125" style="3" customWidth="1"/>
    <col min="9222" max="9222" width="5.85546875" style="3" customWidth="1"/>
    <col min="9223" max="9223" width="7.28515625" style="3" customWidth="1"/>
    <col min="9224" max="9224" width="12.42578125" style="3" customWidth="1"/>
    <col min="9225" max="9225" width="14.85546875" style="3" customWidth="1"/>
    <col min="9226" max="9471" width="9.140625" style="3"/>
    <col min="9472" max="9472" width="2.5703125" style="3" customWidth="1"/>
    <col min="9473" max="9473" width="4.28515625" style="3" customWidth="1"/>
    <col min="9474" max="9474" width="19.42578125" style="3" customWidth="1"/>
    <col min="9475" max="9475" width="15.140625" style="3" customWidth="1"/>
    <col min="9476" max="9476" width="15.7109375" style="3" customWidth="1"/>
    <col min="9477" max="9477" width="36.5703125" style="3" customWidth="1"/>
    <col min="9478" max="9478" width="5.85546875" style="3" customWidth="1"/>
    <col min="9479" max="9479" width="7.28515625" style="3" customWidth="1"/>
    <col min="9480" max="9480" width="12.42578125" style="3" customWidth="1"/>
    <col min="9481" max="9481" width="14.85546875" style="3" customWidth="1"/>
    <col min="9482" max="9727" width="9.140625" style="3"/>
    <col min="9728" max="9728" width="2.5703125" style="3" customWidth="1"/>
    <col min="9729" max="9729" width="4.28515625" style="3" customWidth="1"/>
    <col min="9730" max="9730" width="19.42578125" style="3" customWidth="1"/>
    <col min="9731" max="9731" width="15.140625" style="3" customWidth="1"/>
    <col min="9732" max="9732" width="15.7109375" style="3" customWidth="1"/>
    <col min="9733" max="9733" width="36.5703125" style="3" customWidth="1"/>
    <col min="9734" max="9734" width="5.85546875" style="3" customWidth="1"/>
    <col min="9735" max="9735" width="7.28515625" style="3" customWidth="1"/>
    <col min="9736" max="9736" width="12.42578125" style="3" customWidth="1"/>
    <col min="9737" max="9737" width="14.85546875" style="3" customWidth="1"/>
    <col min="9738" max="9983" width="9.140625" style="3"/>
    <col min="9984" max="9984" width="2.5703125" style="3" customWidth="1"/>
    <col min="9985" max="9985" width="4.28515625" style="3" customWidth="1"/>
    <col min="9986" max="9986" width="19.42578125" style="3" customWidth="1"/>
    <col min="9987" max="9987" width="15.140625" style="3" customWidth="1"/>
    <col min="9988" max="9988" width="15.7109375" style="3" customWidth="1"/>
    <col min="9989" max="9989" width="36.5703125" style="3" customWidth="1"/>
    <col min="9990" max="9990" width="5.85546875" style="3" customWidth="1"/>
    <col min="9991" max="9991" width="7.28515625" style="3" customWidth="1"/>
    <col min="9992" max="9992" width="12.42578125" style="3" customWidth="1"/>
    <col min="9993" max="9993" width="14.85546875" style="3" customWidth="1"/>
    <col min="9994" max="10239" width="9.140625" style="3"/>
    <col min="10240" max="10240" width="2.5703125" style="3" customWidth="1"/>
    <col min="10241" max="10241" width="4.28515625" style="3" customWidth="1"/>
    <col min="10242" max="10242" width="19.42578125" style="3" customWidth="1"/>
    <col min="10243" max="10243" width="15.140625" style="3" customWidth="1"/>
    <col min="10244" max="10244" width="15.7109375" style="3" customWidth="1"/>
    <col min="10245" max="10245" width="36.5703125" style="3" customWidth="1"/>
    <col min="10246" max="10246" width="5.85546875" style="3" customWidth="1"/>
    <col min="10247" max="10247" width="7.28515625" style="3" customWidth="1"/>
    <col min="10248" max="10248" width="12.42578125" style="3" customWidth="1"/>
    <col min="10249" max="10249" width="14.85546875" style="3" customWidth="1"/>
    <col min="10250" max="10495" width="9.140625" style="3"/>
    <col min="10496" max="10496" width="2.5703125" style="3" customWidth="1"/>
    <col min="10497" max="10497" width="4.28515625" style="3" customWidth="1"/>
    <col min="10498" max="10498" width="19.42578125" style="3" customWidth="1"/>
    <col min="10499" max="10499" width="15.140625" style="3" customWidth="1"/>
    <col min="10500" max="10500" width="15.7109375" style="3" customWidth="1"/>
    <col min="10501" max="10501" width="36.5703125" style="3" customWidth="1"/>
    <col min="10502" max="10502" width="5.85546875" style="3" customWidth="1"/>
    <col min="10503" max="10503" width="7.28515625" style="3" customWidth="1"/>
    <col min="10504" max="10504" width="12.42578125" style="3" customWidth="1"/>
    <col min="10505" max="10505" width="14.85546875" style="3" customWidth="1"/>
    <col min="10506" max="10751" width="9.140625" style="3"/>
    <col min="10752" max="10752" width="2.5703125" style="3" customWidth="1"/>
    <col min="10753" max="10753" width="4.28515625" style="3" customWidth="1"/>
    <col min="10754" max="10754" width="19.42578125" style="3" customWidth="1"/>
    <col min="10755" max="10755" width="15.140625" style="3" customWidth="1"/>
    <col min="10756" max="10756" width="15.7109375" style="3" customWidth="1"/>
    <col min="10757" max="10757" width="36.5703125" style="3" customWidth="1"/>
    <col min="10758" max="10758" width="5.85546875" style="3" customWidth="1"/>
    <col min="10759" max="10759" width="7.28515625" style="3" customWidth="1"/>
    <col min="10760" max="10760" width="12.42578125" style="3" customWidth="1"/>
    <col min="10761" max="10761" width="14.85546875" style="3" customWidth="1"/>
    <col min="10762" max="11007" width="9.140625" style="3"/>
    <col min="11008" max="11008" width="2.5703125" style="3" customWidth="1"/>
    <col min="11009" max="11009" width="4.28515625" style="3" customWidth="1"/>
    <col min="11010" max="11010" width="19.42578125" style="3" customWidth="1"/>
    <col min="11011" max="11011" width="15.140625" style="3" customWidth="1"/>
    <col min="11012" max="11012" width="15.7109375" style="3" customWidth="1"/>
    <col min="11013" max="11013" width="36.5703125" style="3" customWidth="1"/>
    <col min="11014" max="11014" width="5.85546875" style="3" customWidth="1"/>
    <col min="11015" max="11015" width="7.28515625" style="3" customWidth="1"/>
    <col min="11016" max="11016" width="12.42578125" style="3" customWidth="1"/>
    <col min="11017" max="11017" width="14.85546875" style="3" customWidth="1"/>
    <col min="11018" max="11263" width="9.140625" style="3"/>
    <col min="11264" max="11264" width="2.5703125" style="3" customWidth="1"/>
    <col min="11265" max="11265" width="4.28515625" style="3" customWidth="1"/>
    <col min="11266" max="11266" width="19.42578125" style="3" customWidth="1"/>
    <col min="11267" max="11267" width="15.140625" style="3" customWidth="1"/>
    <col min="11268" max="11268" width="15.7109375" style="3" customWidth="1"/>
    <col min="11269" max="11269" width="36.5703125" style="3" customWidth="1"/>
    <col min="11270" max="11270" width="5.85546875" style="3" customWidth="1"/>
    <col min="11271" max="11271" width="7.28515625" style="3" customWidth="1"/>
    <col min="11272" max="11272" width="12.42578125" style="3" customWidth="1"/>
    <col min="11273" max="11273" width="14.85546875" style="3" customWidth="1"/>
    <col min="11274" max="11519" width="9.140625" style="3"/>
    <col min="11520" max="11520" width="2.5703125" style="3" customWidth="1"/>
    <col min="11521" max="11521" width="4.28515625" style="3" customWidth="1"/>
    <col min="11522" max="11522" width="19.42578125" style="3" customWidth="1"/>
    <col min="11523" max="11523" width="15.140625" style="3" customWidth="1"/>
    <col min="11524" max="11524" width="15.7109375" style="3" customWidth="1"/>
    <col min="11525" max="11525" width="36.5703125" style="3" customWidth="1"/>
    <col min="11526" max="11526" width="5.85546875" style="3" customWidth="1"/>
    <col min="11527" max="11527" width="7.28515625" style="3" customWidth="1"/>
    <col min="11528" max="11528" width="12.42578125" style="3" customWidth="1"/>
    <col min="11529" max="11529" width="14.85546875" style="3" customWidth="1"/>
    <col min="11530" max="11775" width="9.140625" style="3"/>
    <col min="11776" max="11776" width="2.5703125" style="3" customWidth="1"/>
    <col min="11777" max="11777" width="4.28515625" style="3" customWidth="1"/>
    <col min="11778" max="11778" width="19.42578125" style="3" customWidth="1"/>
    <col min="11779" max="11779" width="15.140625" style="3" customWidth="1"/>
    <col min="11780" max="11780" width="15.7109375" style="3" customWidth="1"/>
    <col min="11781" max="11781" width="36.5703125" style="3" customWidth="1"/>
    <col min="11782" max="11782" width="5.85546875" style="3" customWidth="1"/>
    <col min="11783" max="11783" width="7.28515625" style="3" customWidth="1"/>
    <col min="11784" max="11784" width="12.42578125" style="3" customWidth="1"/>
    <col min="11785" max="11785" width="14.85546875" style="3" customWidth="1"/>
    <col min="11786" max="12031" width="9.140625" style="3"/>
    <col min="12032" max="12032" width="2.5703125" style="3" customWidth="1"/>
    <col min="12033" max="12033" width="4.28515625" style="3" customWidth="1"/>
    <col min="12034" max="12034" width="19.42578125" style="3" customWidth="1"/>
    <col min="12035" max="12035" width="15.140625" style="3" customWidth="1"/>
    <col min="12036" max="12036" width="15.7109375" style="3" customWidth="1"/>
    <col min="12037" max="12037" width="36.5703125" style="3" customWidth="1"/>
    <col min="12038" max="12038" width="5.85546875" style="3" customWidth="1"/>
    <col min="12039" max="12039" width="7.28515625" style="3" customWidth="1"/>
    <col min="12040" max="12040" width="12.42578125" style="3" customWidth="1"/>
    <col min="12041" max="12041" width="14.85546875" style="3" customWidth="1"/>
    <col min="12042" max="12287" width="9.140625" style="3"/>
    <col min="12288" max="12288" width="2.5703125" style="3" customWidth="1"/>
    <col min="12289" max="12289" width="4.28515625" style="3" customWidth="1"/>
    <col min="12290" max="12290" width="19.42578125" style="3" customWidth="1"/>
    <col min="12291" max="12291" width="15.140625" style="3" customWidth="1"/>
    <col min="12292" max="12292" width="15.7109375" style="3" customWidth="1"/>
    <col min="12293" max="12293" width="36.5703125" style="3" customWidth="1"/>
    <col min="12294" max="12294" width="5.85546875" style="3" customWidth="1"/>
    <col min="12295" max="12295" width="7.28515625" style="3" customWidth="1"/>
    <col min="12296" max="12296" width="12.42578125" style="3" customWidth="1"/>
    <col min="12297" max="12297" width="14.85546875" style="3" customWidth="1"/>
    <col min="12298" max="12543" width="9.140625" style="3"/>
    <col min="12544" max="12544" width="2.5703125" style="3" customWidth="1"/>
    <col min="12545" max="12545" width="4.28515625" style="3" customWidth="1"/>
    <col min="12546" max="12546" width="19.42578125" style="3" customWidth="1"/>
    <col min="12547" max="12547" width="15.140625" style="3" customWidth="1"/>
    <col min="12548" max="12548" width="15.7109375" style="3" customWidth="1"/>
    <col min="12549" max="12549" width="36.5703125" style="3" customWidth="1"/>
    <col min="12550" max="12550" width="5.85546875" style="3" customWidth="1"/>
    <col min="12551" max="12551" width="7.28515625" style="3" customWidth="1"/>
    <col min="12552" max="12552" width="12.42578125" style="3" customWidth="1"/>
    <col min="12553" max="12553" width="14.85546875" style="3" customWidth="1"/>
    <col min="12554" max="12799" width="9.140625" style="3"/>
    <col min="12800" max="12800" width="2.5703125" style="3" customWidth="1"/>
    <col min="12801" max="12801" width="4.28515625" style="3" customWidth="1"/>
    <col min="12802" max="12802" width="19.42578125" style="3" customWidth="1"/>
    <col min="12803" max="12803" width="15.140625" style="3" customWidth="1"/>
    <col min="12804" max="12804" width="15.7109375" style="3" customWidth="1"/>
    <col min="12805" max="12805" width="36.5703125" style="3" customWidth="1"/>
    <col min="12806" max="12806" width="5.85546875" style="3" customWidth="1"/>
    <col min="12807" max="12807" width="7.28515625" style="3" customWidth="1"/>
    <col min="12808" max="12808" width="12.42578125" style="3" customWidth="1"/>
    <col min="12809" max="12809" width="14.85546875" style="3" customWidth="1"/>
    <col min="12810" max="13055" width="9.140625" style="3"/>
    <col min="13056" max="13056" width="2.5703125" style="3" customWidth="1"/>
    <col min="13057" max="13057" width="4.28515625" style="3" customWidth="1"/>
    <col min="13058" max="13058" width="19.42578125" style="3" customWidth="1"/>
    <col min="13059" max="13059" width="15.140625" style="3" customWidth="1"/>
    <col min="13060" max="13060" width="15.7109375" style="3" customWidth="1"/>
    <col min="13061" max="13061" width="36.5703125" style="3" customWidth="1"/>
    <col min="13062" max="13062" width="5.85546875" style="3" customWidth="1"/>
    <col min="13063" max="13063" width="7.28515625" style="3" customWidth="1"/>
    <col min="13064" max="13064" width="12.42578125" style="3" customWidth="1"/>
    <col min="13065" max="13065" width="14.85546875" style="3" customWidth="1"/>
    <col min="13066" max="13311" width="9.140625" style="3"/>
    <col min="13312" max="13312" width="2.5703125" style="3" customWidth="1"/>
    <col min="13313" max="13313" width="4.28515625" style="3" customWidth="1"/>
    <col min="13314" max="13314" width="19.42578125" style="3" customWidth="1"/>
    <col min="13315" max="13315" width="15.140625" style="3" customWidth="1"/>
    <col min="13316" max="13316" width="15.7109375" style="3" customWidth="1"/>
    <col min="13317" max="13317" width="36.5703125" style="3" customWidth="1"/>
    <col min="13318" max="13318" width="5.85546875" style="3" customWidth="1"/>
    <col min="13319" max="13319" width="7.28515625" style="3" customWidth="1"/>
    <col min="13320" max="13320" width="12.42578125" style="3" customWidth="1"/>
    <col min="13321" max="13321" width="14.85546875" style="3" customWidth="1"/>
    <col min="13322" max="13567" width="9.140625" style="3"/>
    <col min="13568" max="13568" width="2.5703125" style="3" customWidth="1"/>
    <col min="13569" max="13569" width="4.28515625" style="3" customWidth="1"/>
    <col min="13570" max="13570" width="19.42578125" style="3" customWidth="1"/>
    <col min="13571" max="13571" width="15.140625" style="3" customWidth="1"/>
    <col min="13572" max="13572" width="15.7109375" style="3" customWidth="1"/>
    <col min="13573" max="13573" width="36.5703125" style="3" customWidth="1"/>
    <col min="13574" max="13574" width="5.85546875" style="3" customWidth="1"/>
    <col min="13575" max="13575" width="7.28515625" style="3" customWidth="1"/>
    <col min="13576" max="13576" width="12.42578125" style="3" customWidth="1"/>
    <col min="13577" max="13577" width="14.85546875" style="3" customWidth="1"/>
    <col min="13578" max="13823" width="9.140625" style="3"/>
    <col min="13824" max="13824" width="2.5703125" style="3" customWidth="1"/>
    <col min="13825" max="13825" width="4.28515625" style="3" customWidth="1"/>
    <col min="13826" max="13826" width="19.42578125" style="3" customWidth="1"/>
    <col min="13827" max="13827" width="15.140625" style="3" customWidth="1"/>
    <col min="13828" max="13828" width="15.7109375" style="3" customWidth="1"/>
    <col min="13829" max="13829" width="36.5703125" style="3" customWidth="1"/>
    <col min="13830" max="13830" width="5.85546875" style="3" customWidth="1"/>
    <col min="13831" max="13831" width="7.28515625" style="3" customWidth="1"/>
    <col min="13832" max="13832" width="12.42578125" style="3" customWidth="1"/>
    <col min="13833" max="13833" width="14.85546875" style="3" customWidth="1"/>
    <col min="13834" max="14079" width="9.140625" style="3"/>
    <col min="14080" max="14080" width="2.5703125" style="3" customWidth="1"/>
    <col min="14081" max="14081" width="4.28515625" style="3" customWidth="1"/>
    <col min="14082" max="14082" width="19.42578125" style="3" customWidth="1"/>
    <col min="14083" max="14083" width="15.140625" style="3" customWidth="1"/>
    <col min="14084" max="14084" width="15.7109375" style="3" customWidth="1"/>
    <col min="14085" max="14085" width="36.5703125" style="3" customWidth="1"/>
    <col min="14086" max="14086" width="5.85546875" style="3" customWidth="1"/>
    <col min="14087" max="14087" width="7.28515625" style="3" customWidth="1"/>
    <col min="14088" max="14088" width="12.42578125" style="3" customWidth="1"/>
    <col min="14089" max="14089" width="14.85546875" style="3" customWidth="1"/>
    <col min="14090" max="14335" width="9.140625" style="3"/>
    <col min="14336" max="14336" width="2.5703125" style="3" customWidth="1"/>
    <col min="14337" max="14337" width="4.28515625" style="3" customWidth="1"/>
    <col min="14338" max="14338" width="19.42578125" style="3" customWidth="1"/>
    <col min="14339" max="14339" width="15.140625" style="3" customWidth="1"/>
    <col min="14340" max="14340" width="15.7109375" style="3" customWidth="1"/>
    <col min="14341" max="14341" width="36.5703125" style="3" customWidth="1"/>
    <col min="14342" max="14342" width="5.85546875" style="3" customWidth="1"/>
    <col min="14343" max="14343" width="7.28515625" style="3" customWidth="1"/>
    <col min="14344" max="14344" width="12.42578125" style="3" customWidth="1"/>
    <col min="14345" max="14345" width="14.85546875" style="3" customWidth="1"/>
    <col min="14346" max="14591" width="9.140625" style="3"/>
    <col min="14592" max="14592" width="2.5703125" style="3" customWidth="1"/>
    <col min="14593" max="14593" width="4.28515625" style="3" customWidth="1"/>
    <col min="14594" max="14594" width="19.42578125" style="3" customWidth="1"/>
    <col min="14595" max="14595" width="15.140625" style="3" customWidth="1"/>
    <col min="14596" max="14596" width="15.7109375" style="3" customWidth="1"/>
    <col min="14597" max="14597" width="36.5703125" style="3" customWidth="1"/>
    <col min="14598" max="14598" width="5.85546875" style="3" customWidth="1"/>
    <col min="14599" max="14599" width="7.28515625" style="3" customWidth="1"/>
    <col min="14600" max="14600" width="12.42578125" style="3" customWidth="1"/>
    <col min="14601" max="14601" width="14.85546875" style="3" customWidth="1"/>
    <col min="14602" max="14847" width="9.140625" style="3"/>
    <col min="14848" max="14848" width="2.5703125" style="3" customWidth="1"/>
    <col min="14849" max="14849" width="4.28515625" style="3" customWidth="1"/>
    <col min="14850" max="14850" width="19.42578125" style="3" customWidth="1"/>
    <col min="14851" max="14851" width="15.140625" style="3" customWidth="1"/>
    <col min="14852" max="14852" width="15.7109375" style="3" customWidth="1"/>
    <col min="14853" max="14853" width="36.5703125" style="3" customWidth="1"/>
    <col min="14854" max="14854" width="5.85546875" style="3" customWidth="1"/>
    <col min="14855" max="14855" width="7.28515625" style="3" customWidth="1"/>
    <col min="14856" max="14856" width="12.42578125" style="3" customWidth="1"/>
    <col min="14857" max="14857" width="14.85546875" style="3" customWidth="1"/>
    <col min="14858" max="15103" width="9.140625" style="3"/>
    <col min="15104" max="15104" width="2.5703125" style="3" customWidth="1"/>
    <col min="15105" max="15105" width="4.28515625" style="3" customWidth="1"/>
    <col min="15106" max="15106" width="19.42578125" style="3" customWidth="1"/>
    <col min="15107" max="15107" width="15.140625" style="3" customWidth="1"/>
    <col min="15108" max="15108" width="15.7109375" style="3" customWidth="1"/>
    <col min="15109" max="15109" width="36.5703125" style="3" customWidth="1"/>
    <col min="15110" max="15110" width="5.85546875" style="3" customWidth="1"/>
    <col min="15111" max="15111" width="7.28515625" style="3" customWidth="1"/>
    <col min="15112" max="15112" width="12.42578125" style="3" customWidth="1"/>
    <col min="15113" max="15113" width="14.85546875" style="3" customWidth="1"/>
    <col min="15114" max="15359" width="9.140625" style="3"/>
    <col min="15360" max="15360" width="2.5703125" style="3" customWidth="1"/>
    <col min="15361" max="15361" width="4.28515625" style="3" customWidth="1"/>
    <col min="15362" max="15362" width="19.42578125" style="3" customWidth="1"/>
    <col min="15363" max="15363" width="15.140625" style="3" customWidth="1"/>
    <col min="15364" max="15364" width="15.7109375" style="3" customWidth="1"/>
    <col min="15365" max="15365" width="36.5703125" style="3" customWidth="1"/>
    <col min="15366" max="15366" width="5.85546875" style="3" customWidth="1"/>
    <col min="15367" max="15367" width="7.28515625" style="3" customWidth="1"/>
    <col min="15368" max="15368" width="12.42578125" style="3" customWidth="1"/>
    <col min="15369" max="15369" width="14.85546875" style="3" customWidth="1"/>
    <col min="15370" max="15615" width="9.140625" style="3"/>
    <col min="15616" max="15616" width="2.5703125" style="3" customWidth="1"/>
    <col min="15617" max="15617" width="4.28515625" style="3" customWidth="1"/>
    <col min="15618" max="15618" width="19.42578125" style="3" customWidth="1"/>
    <col min="15619" max="15619" width="15.140625" style="3" customWidth="1"/>
    <col min="15620" max="15620" width="15.7109375" style="3" customWidth="1"/>
    <col min="15621" max="15621" width="36.5703125" style="3" customWidth="1"/>
    <col min="15622" max="15622" width="5.85546875" style="3" customWidth="1"/>
    <col min="15623" max="15623" width="7.28515625" style="3" customWidth="1"/>
    <col min="15624" max="15624" width="12.42578125" style="3" customWidth="1"/>
    <col min="15625" max="15625" width="14.85546875" style="3" customWidth="1"/>
    <col min="15626" max="15871" width="9.140625" style="3"/>
    <col min="15872" max="15872" width="2.5703125" style="3" customWidth="1"/>
    <col min="15873" max="15873" width="4.28515625" style="3" customWidth="1"/>
    <col min="15874" max="15874" width="19.42578125" style="3" customWidth="1"/>
    <col min="15875" max="15875" width="15.140625" style="3" customWidth="1"/>
    <col min="15876" max="15876" width="15.7109375" style="3" customWidth="1"/>
    <col min="15877" max="15877" width="36.5703125" style="3" customWidth="1"/>
    <col min="15878" max="15878" width="5.85546875" style="3" customWidth="1"/>
    <col min="15879" max="15879" width="7.28515625" style="3" customWidth="1"/>
    <col min="15880" max="15880" width="12.42578125" style="3" customWidth="1"/>
    <col min="15881" max="15881" width="14.85546875" style="3" customWidth="1"/>
    <col min="15882" max="16127" width="9.140625" style="3"/>
    <col min="16128" max="16128" width="2.5703125" style="3" customWidth="1"/>
    <col min="16129" max="16129" width="4.28515625" style="3" customWidth="1"/>
    <col min="16130" max="16130" width="19.42578125" style="3" customWidth="1"/>
    <col min="16131" max="16131" width="15.140625" style="3" customWidth="1"/>
    <col min="16132" max="16132" width="15.7109375" style="3" customWidth="1"/>
    <col min="16133" max="16133" width="36.5703125" style="3" customWidth="1"/>
    <col min="16134" max="16134" width="5.85546875" style="3" customWidth="1"/>
    <col min="16135" max="16135" width="7.28515625" style="3" customWidth="1"/>
    <col min="16136" max="16136" width="12.42578125" style="3" customWidth="1"/>
    <col min="16137" max="16137" width="14.85546875" style="3" customWidth="1"/>
    <col min="16138" max="16384" width="9.140625" style="3"/>
  </cols>
  <sheetData>
    <row r="2" spans="1:11" ht="30.7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x14ac:dyDescent="0.2">
      <c r="A3" s="1"/>
      <c r="B3" s="2"/>
      <c r="C3" s="152" t="s">
        <v>15</v>
      </c>
      <c r="D3" s="152"/>
      <c r="E3" s="152"/>
      <c r="F3" s="152"/>
      <c r="G3" s="152"/>
      <c r="H3" s="152"/>
      <c r="I3" s="152"/>
      <c r="J3" s="1"/>
    </row>
    <row r="4" spans="1:11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1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38"/>
    </row>
    <row r="6" spans="1:11" ht="25.5" customHeight="1" x14ac:dyDescent="0.2">
      <c r="A6" s="1"/>
      <c r="B6" s="97" t="s">
        <v>71</v>
      </c>
      <c r="C6" s="97"/>
      <c r="D6" s="97"/>
      <c r="E6" s="97"/>
      <c r="F6" s="97"/>
      <c r="G6" s="97"/>
      <c r="H6" s="97"/>
      <c r="I6" s="97"/>
      <c r="J6" s="97"/>
    </row>
    <row r="7" spans="1:11" ht="18.75" customHeight="1" x14ac:dyDescent="0.2">
      <c r="A7" s="1"/>
      <c r="B7" s="1"/>
      <c r="C7" s="261" t="s">
        <v>1</v>
      </c>
      <c r="D7" s="261"/>
      <c r="E7" s="261"/>
      <c r="F7" s="261"/>
      <c r="G7" s="261"/>
      <c r="H7" s="261"/>
      <c r="I7" s="261"/>
      <c r="J7" s="1"/>
    </row>
    <row r="8" spans="1:11" x14ac:dyDescent="0.2">
      <c r="A8" s="1"/>
      <c r="B8" s="189" t="s">
        <v>75</v>
      </c>
      <c r="C8" s="189"/>
      <c r="D8" s="189"/>
      <c r="E8" s="189"/>
      <c r="F8" s="189"/>
      <c r="G8" s="189"/>
      <c r="H8" s="189"/>
      <c r="I8" s="189"/>
      <c r="J8" s="189"/>
    </row>
    <row r="9" spans="1:11" ht="42" customHeight="1" x14ac:dyDescent="0.2">
      <c r="A9" s="1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183" t="s">
        <v>5</v>
      </c>
      <c r="J9" s="183" t="s">
        <v>17</v>
      </c>
    </row>
    <row r="10" spans="1:11" x14ac:dyDescent="0.2">
      <c r="A10" s="1"/>
      <c r="B10" s="101"/>
      <c r="C10" s="105"/>
      <c r="D10" s="106"/>
      <c r="E10" s="106"/>
      <c r="F10" s="107"/>
      <c r="G10" s="15" t="s">
        <v>6</v>
      </c>
      <c r="H10" s="15" t="s">
        <v>7</v>
      </c>
      <c r="I10" s="101"/>
      <c r="J10" s="101"/>
    </row>
    <row r="11" spans="1:11" ht="17.25" customHeight="1" x14ac:dyDescent="0.2">
      <c r="A11" s="1"/>
      <c r="B11" s="15">
        <v>1</v>
      </c>
      <c r="C11" s="258" t="s">
        <v>45</v>
      </c>
      <c r="D11" s="259"/>
      <c r="E11" s="259"/>
      <c r="F11" s="260"/>
      <c r="G11" s="15" t="s">
        <v>9</v>
      </c>
      <c r="H11" s="19">
        <v>24</v>
      </c>
      <c r="I11" s="33">
        <v>2023</v>
      </c>
      <c r="J11" s="75">
        <v>360</v>
      </c>
    </row>
    <row r="12" spans="1:11" ht="17.25" customHeight="1" x14ac:dyDescent="0.2">
      <c r="A12" s="1"/>
      <c r="B12" s="15">
        <v>2</v>
      </c>
      <c r="C12" s="258" t="s">
        <v>44</v>
      </c>
      <c r="D12" s="259"/>
      <c r="E12" s="259"/>
      <c r="F12" s="260"/>
      <c r="G12" s="15" t="s">
        <v>33</v>
      </c>
      <c r="H12" s="19">
        <v>12</v>
      </c>
      <c r="I12" s="33">
        <v>2023</v>
      </c>
      <c r="J12" s="75">
        <v>350</v>
      </c>
    </row>
    <row r="13" spans="1:11" ht="26.25" customHeight="1" x14ac:dyDescent="0.2">
      <c r="A13" s="1"/>
      <c r="B13" s="118" t="s">
        <v>20</v>
      </c>
      <c r="C13" s="118"/>
      <c r="D13" s="118"/>
      <c r="E13" s="118"/>
      <c r="F13" s="118"/>
      <c r="G13" s="118"/>
      <c r="H13" s="118"/>
      <c r="I13" s="118"/>
      <c r="J13" s="118"/>
    </row>
    <row r="14" spans="1:11" ht="12" customHeight="1" x14ac:dyDescent="0.2">
      <c r="A14" s="1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1" x14ac:dyDescent="0.2">
      <c r="A15" s="1"/>
      <c r="B15" s="105"/>
      <c r="C15" s="106"/>
      <c r="D15" s="107"/>
      <c r="E15" s="128" t="s">
        <v>13</v>
      </c>
      <c r="F15" s="129"/>
      <c r="G15" s="164"/>
      <c r="H15" s="165" t="s">
        <v>14</v>
      </c>
      <c r="I15" s="126"/>
      <c r="J15" s="127"/>
    </row>
    <row r="16" spans="1:11" ht="19.5" customHeight="1" x14ac:dyDescent="0.2">
      <c r="A16" s="1"/>
      <c r="B16" s="112">
        <f>SUM(J11:J12)</f>
        <v>710</v>
      </c>
      <c r="C16" s="113"/>
      <c r="D16" s="114"/>
      <c r="E16" s="112">
        <f>SUM(J11:J12)</f>
        <v>710</v>
      </c>
      <c r="F16" s="113"/>
      <c r="G16" s="114"/>
      <c r="H16" s="252"/>
      <c r="I16" s="253"/>
      <c r="J16" s="254"/>
    </row>
  </sheetData>
  <mergeCells count="21">
    <mergeCell ref="B16:D16"/>
    <mergeCell ref="E16:G16"/>
    <mergeCell ref="H16:J16"/>
    <mergeCell ref="C11:F11"/>
    <mergeCell ref="C12:F12"/>
    <mergeCell ref="B13:J13"/>
    <mergeCell ref="B14:D15"/>
    <mergeCell ref="E14:J14"/>
    <mergeCell ref="E15:G15"/>
    <mergeCell ref="H15:J15"/>
    <mergeCell ref="G9:H9"/>
    <mergeCell ref="I9:I10"/>
    <mergeCell ref="J9:J10"/>
    <mergeCell ref="C3:I3"/>
    <mergeCell ref="B2:J2"/>
    <mergeCell ref="B5:J5"/>
    <mergeCell ref="B6:J6"/>
    <mergeCell ref="C7:I7"/>
    <mergeCell ref="B8:J8"/>
    <mergeCell ref="B9:B10"/>
    <mergeCell ref="C9:F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7" zoomScale="90" zoomScaleNormal="90" workbookViewId="0">
      <selection activeCell="J11" sqref="J11:J18"/>
    </sheetView>
  </sheetViews>
  <sheetFormatPr defaultRowHeight="12.75" x14ac:dyDescent="0.2"/>
  <cols>
    <col min="1" max="1" width="2.140625" style="1" customWidth="1"/>
    <col min="2" max="2" width="3.7109375" style="1" customWidth="1"/>
    <col min="3" max="3" width="19.42578125" style="1" customWidth="1"/>
    <col min="4" max="4" width="13.42578125" style="1" customWidth="1"/>
    <col min="5" max="5" width="5" style="1" customWidth="1"/>
    <col min="6" max="6" width="41.85546875" style="1" customWidth="1"/>
    <col min="7" max="7" width="5.85546875" style="1" customWidth="1"/>
    <col min="8" max="9" width="11.5703125" style="1" customWidth="1"/>
    <col min="10" max="10" width="13.42578125" style="1" customWidth="1"/>
    <col min="11" max="255" width="9.140625" style="1"/>
    <col min="256" max="256" width="2.140625" style="1" customWidth="1"/>
    <col min="257" max="257" width="3.7109375" style="1" customWidth="1"/>
    <col min="258" max="258" width="19.42578125" style="1" customWidth="1"/>
    <col min="259" max="259" width="15.140625" style="1" customWidth="1"/>
    <col min="260" max="260" width="6.5703125" style="1" customWidth="1"/>
    <col min="261" max="261" width="52.140625" style="1" customWidth="1"/>
    <col min="262" max="262" width="5.85546875" style="1" customWidth="1"/>
    <col min="263" max="263" width="7" style="1" customWidth="1"/>
    <col min="264" max="264" width="11.5703125" style="1" customWidth="1"/>
    <col min="265" max="265" width="13.7109375" style="1" customWidth="1"/>
    <col min="266" max="511" width="9.140625" style="1"/>
    <col min="512" max="512" width="2.140625" style="1" customWidth="1"/>
    <col min="513" max="513" width="3.7109375" style="1" customWidth="1"/>
    <col min="514" max="514" width="19.42578125" style="1" customWidth="1"/>
    <col min="515" max="515" width="15.140625" style="1" customWidth="1"/>
    <col min="516" max="516" width="6.5703125" style="1" customWidth="1"/>
    <col min="517" max="517" width="52.140625" style="1" customWidth="1"/>
    <col min="518" max="518" width="5.85546875" style="1" customWidth="1"/>
    <col min="519" max="519" width="7" style="1" customWidth="1"/>
    <col min="520" max="520" width="11.5703125" style="1" customWidth="1"/>
    <col min="521" max="521" width="13.7109375" style="1" customWidth="1"/>
    <col min="522" max="767" width="9.140625" style="1"/>
    <col min="768" max="768" width="2.140625" style="1" customWidth="1"/>
    <col min="769" max="769" width="3.7109375" style="1" customWidth="1"/>
    <col min="770" max="770" width="19.42578125" style="1" customWidth="1"/>
    <col min="771" max="771" width="15.140625" style="1" customWidth="1"/>
    <col min="772" max="772" width="6.5703125" style="1" customWidth="1"/>
    <col min="773" max="773" width="52.140625" style="1" customWidth="1"/>
    <col min="774" max="774" width="5.85546875" style="1" customWidth="1"/>
    <col min="775" max="775" width="7" style="1" customWidth="1"/>
    <col min="776" max="776" width="11.5703125" style="1" customWidth="1"/>
    <col min="777" max="777" width="13.7109375" style="1" customWidth="1"/>
    <col min="778" max="1023" width="9.140625" style="1"/>
    <col min="1024" max="1024" width="2.140625" style="1" customWidth="1"/>
    <col min="1025" max="1025" width="3.7109375" style="1" customWidth="1"/>
    <col min="1026" max="1026" width="19.42578125" style="1" customWidth="1"/>
    <col min="1027" max="1027" width="15.140625" style="1" customWidth="1"/>
    <col min="1028" max="1028" width="6.5703125" style="1" customWidth="1"/>
    <col min="1029" max="1029" width="52.140625" style="1" customWidth="1"/>
    <col min="1030" max="1030" width="5.85546875" style="1" customWidth="1"/>
    <col min="1031" max="1031" width="7" style="1" customWidth="1"/>
    <col min="1032" max="1032" width="11.5703125" style="1" customWidth="1"/>
    <col min="1033" max="1033" width="13.7109375" style="1" customWidth="1"/>
    <col min="1034" max="1279" width="9.140625" style="1"/>
    <col min="1280" max="1280" width="2.140625" style="1" customWidth="1"/>
    <col min="1281" max="1281" width="3.7109375" style="1" customWidth="1"/>
    <col min="1282" max="1282" width="19.42578125" style="1" customWidth="1"/>
    <col min="1283" max="1283" width="15.140625" style="1" customWidth="1"/>
    <col min="1284" max="1284" width="6.5703125" style="1" customWidth="1"/>
    <col min="1285" max="1285" width="52.140625" style="1" customWidth="1"/>
    <col min="1286" max="1286" width="5.85546875" style="1" customWidth="1"/>
    <col min="1287" max="1287" width="7" style="1" customWidth="1"/>
    <col min="1288" max="1288" width="11.5703125" style="1" customWidth="1"/>
    <col min="1289" max="1289" width="13.7109375" style="1" customWidth="1"/>
    <col min="1290" max="1535" width="9.140625" style="1"/>
    <col min="1536" max="1536" width="2.140625" style="1" customWidth="1"/>
    <col min="1537" max="1537" width="3.7109375" style="1" customWidth="1"/>
    <col min="1538" max="1538" width="19.42578125" style="1" customWidth="1"/>
    <col min="1539" max="1539" width="15.140625" style="1" customWidth="1"/>
    <col min="1540" max="1540" width="6.5703125" style="1" customWidth="1"/>
    <col min="1541" max="1541" width="52.140625" style="1" customWidth="1"/>
    <col min="1542" max="1542" width="5.85546875" style="1" customWidth="1"/>
    <col min="1543" max="1543" width="7" style="1" customWidth="1"/>
    <col min="1544" max="1544" width="11.5703125" style="1" customWidth="1"/>
    <col min="1545" max="1545" width="13.7109375" style="1" customWidth="1"/>
    <col min="1546" max="1791" width="9.140625" style="1"/>
    <col min="1792" max="1792" width="2.140625" style="1" customWidth="1"/>
    <col min="1793" max="1793" width="3.7109375" style="1" customWidth="1"/>
    <col min="1794" max="1794" width="19.42578125" style="1" customWidth="1"/>
    <col min="1795" max="1795" width="15.140625" style="1" customWidth="1"/>
    <col min="1796" max="1796" width="6.5703125" style="1" customWidth="1"/>
    <col min="1797" max="1797" width="52.140625" style="1" customWidth="1"/>
    <col min="1798" max="1798" width="5.85546875" style="1" customWidth="1"/>
    <col min="1799" max="1799" width="7" style="1" customWidth="1"/>
    <col min="1800" max="1800" width="11.5703125" style="1" customWidth="1"/>
    <col min="1801" max="1801" width="13.7109375" style="1" customWidth="1"/>
    <col min="1802" max="2047" width="9.140625" style="1"/>
    <col min="2048" max="2048" width="2.140625" style="1" customWidth="1"/>
    <col min="2049" max="2049" width="3.7109375" style="1" customWidth="1"/>
    <col min="2050" max="2050" width="19.42578125" style="1" customWidth="1"/>
    <col min="2051" max="2051" width="15.140625" style="1" customWidth="1"/>
    <col min="2052" max="2052" width="6.5703125" style="1" customWidth="1"/>
    <col min="2053" max="2053" width="52.140625" style="1" customWidth="1"/>
    <col min="2054" max="2054" width="5.85546875" style="1" customWidth="1"/>
    <col min="2055" max="2055" width="7" style="1" customWidth="1"/>
    <col min="2056" max="2056" width="11.5703125" style="1" customWidth="1"/>
    <col min="2057" max="2057" width="13.7109375" style="1" customWidth="1"/>
    <col min="2058" max="2303" width="9.140625" style="1"/>
    <col min="2304" max="2304" width="2.140625" style="1" customWidth="1"/>
    <col min="2305" max="2305" width="3.7109375" style="1" customWidth="1"/>
    <col min="2306" max="2306" width="19.42578125" style="1" customWidth="1"/>
    <col min="2307" max="2307" width="15.140625" style="1" customWidth="1"/>
    <col min="2308" max="2308" width="6.5703125" style="1" customWidth="1"/>
    <col min="2309" max="2309" width="52.140625" style="1" customWidth="1"/>
    <col min="2310" max="2310" width="5.85546875" style="1" customWidth="1"/>
    <col min="2311" max="2311" width="7" style="1" customWidth="1"/>
    <col min="2312" max="2312" width="11.5703125" style="1" customWidth="1"/>
    <col min="2313" max="2313" width="13.7109375" style="1" customWidth="1"/>
    <col min="2314" max="2559" width="9.140625" style="1"/>
    <col min="2560" max="2560" width="2.140625" style="1" customWidth="1"/>
    <col min="2561" max="2561" width="3.7109375" style="1" customWidth="1"/>
    <col min="2562" max="2562" width="19.42578125" style="1" customWidth="1"/>
    <col min="2563" max="2563" width="15.140625" style="1" customWidth="1"/>
    <col min="2564" max="2564" width="6.5703125" style="1" customWidth="1"/>
    <col min="2565" max="2565" width="52.140625" style="1" customWidth="1"/>
    <col min="2566" max="2566" width="5.85546875" style="1" customWidth="1"/>
    <col min="2567" max="2567" width="7" style="1" customWidth="1"/>
    <col min="2568" max="2568" width="11.5703125" style="1" customWidth="1"/>
    <col min="2569" max="2569" width="13.7109375" style="1" customWidth="1"/>
    <col min="2570" max="2815" width="9.140625" style="1"/>
    <col min="2816" max="2816" width="2.140625" style="1" customWidth="1"/>
    <col min="2817" max="2817" width="3.7109375" style="1" customWidth="1"/>
    <col min="2818" max="2818" width="19.42578125" style="1" customWidth="1"/>
    <col min="2819" max="2819" width="15.140625" style="1" customWidth="1"/>
    <col min="2820" max="2820" width="6.5703125" style="1" customWidth="1"/>
    <col min="2821" max="2821" width="52.140625" style="1" customWidth="1"/>
    <col min="2822" max="2822" width="5.85546875" style="1" customWidth="1"/>
    <col min="2823" max="2823" width="7" style="1" customWidth="1"/>
    <col min="2824" max="2824" width="11.5703125" style="1" customWidth="1"/>
    <col min="2825" max="2825" width="13.7109375" style="1" customWidth="1"/>
    <col min="2826" max="3071" width="9.140625" style="1"/>
    <col min="3072" max="3072" width="2.140625" style="1" customWidth="1"/>
    <col min="3073" max="3073" width="3.7109375" style="1" customWidth="1"/>
    <col min="3074" max="3074" width="19.42578125" style="1" customWidth="1"/>
    <col min="3075" max="3075" width="15.140625" style="1" customWidth="1"/>
    <col min="3076" max="3076" width="6.5703125" style="1" customWidth="1"/>
    <col min="3077" max="3077" width="52.140625" style="1" customWidth="1"/>
    <col min="3078" max="3078" width="5.85546875" style="1" customWidth="1"/>
    <col min="3079" max="3079" width="7" style="1" customWidth="1"/>
    <col min="3080" max="3080" width="11.5703125" style="1" customWidth="1"/>
    <col min="3081" max="3081" width="13.7109375" style="1" customWidth="1"/>
    <col min="3082" max="3327" width="9.140625" style="1"/>
    <col min="3328" max="3328" width="2.140625" style="1" customWidth="1"/>
    <col min="3329" max="3329" width="3.7109375" style="1" customWidth="1"/>
    <col min="3330" max="3330" width="19.42578125" style="1" customWidth="1"/>
    <col min="3331" max="3331" width="15.140625" style="1" customWidth="1"/>
    <col min="3332" max="3332" width="6.5703125" style="1" customWidth="1"/>
    <col min="3333" max="3333" width="52.140625" style="1" customWidth="1"/>
    <col min="3334" max="3334" width="5.85546875" style="1" customWidth="1"/>
    <col min="3335" max="3335" width="7" style="1" customWidth="1"/>
    <col min="3336" max="3336" width="11.5703125" style="1" customWidth="1"/>
    <col min="3337" max="3337" width="13.7109375" style="1" customWidth="1"/>
    <col min="3338" max="3583" width="9.140625" style="1"/>
    <col min="3584" max="3584" width="2.140625" style="1" customWidth="1"/>
    <col min="3585" max="3585" width="3.7109375" style="1" customWidth="1"/>
    <col min="3586" max="3586" width="19.42578125" style="1" customWidth="1"/>
    <col min="3587" max="3587" width="15.140625" style="1" customWidth="1"/>
    <col min="3588" max="3588" width="6.5703125" style="1" customWidth="1"/>
    <col min="3589" max="3589" width="52.140625" style="1" customWidth="1"/>
    <col min="3590" max="3590" width="5.85546875" style="1" customWidth="1"/>
    <col min="3591" max="3591" width="7" style="1" customWidth="1"/>
    <col min="3592" max="3592" width="11.5703125" style="1" customWidth="1"/>
    <col min="3593" max="3593" width="13.7109375" style="1" customWidth="1"/>
    <col min="3594" max="3839" width="9.140625" style="1"/>
    <col min="3840" max="3840" width="2.140625" style="1" customWidth="1"/>
    <col min="3841" max="3841" width="3.7109375" style="1" customWidth="1"/>
    <col min="3842" max="3842" width="19.42578125" style="1" customWidth="1"/>
    <col min="3843" max="3843" width="15.140625" style="1" customWidth="1"/>
    <col min="3844" max="3844" width="6.5703125" style="1" customWidth="1"/>
    <col min="3845" max="3845" width="52.140625" style="1" customWidth="1"/>
    <col min="3846" max="3846" width="5.85546875" style="1" customWidth="1"/>
    <col min="3847" max="3847" width="7" style="1" customWidth="1"/>
    <col min="3848" max="3848" width="11.5703125" style="1" customWidth="1"/>
    <col min="3849" max="3849" width="13.7109375" style="1" customWidth="1"/>
    <col min="3850" max="4095" width="9.140625" style="1"/>
    <col min="4096" max="4096" width="2.140625" style="1" customWidth="1"/>
    <col min="4097" max="4097" width="3.7109375" style="1" customWidth="1"/>
    <col min="4098" max="4098" width="19.42578125" style="1" customWidth="1"/>
    <col min="4099" max="4099" width="15.140625" style="1" customWidth="1"/>
    <col min="4100" max="4100" width="6.5703125" style="1" customWidth="1"/>
    <col min="4101" max="4101" width="52.140625" style="1" customWidth="1"/>
    <col min="4102" max="4102" width="5.85546875" style="1" customWidth="1"/>
    <col min="4103" max="4103" width="7" style="1" customWidth="1"/>
    <col min="4104" max="4104" width="11.5703125" style="1" customWidth="1"/>
    <col min="4105" max="4105" width="13.7109375" style="1" customWidth="1"/>
    <col min="4106" max="4351" width="9.140625" style="1"/>
    <col min="4352" max="4352" width="2.140625" style="1" customWidth="1"/>
    <col min="4353" max="4353" width="3.7109375" style="1" customWidth="1"/>
    <col min="4354" max="4354" width="19.42578125" style="1" customWidth="1"/>
    <col min="4355" max="4355" width="15.140625" style="1" customWidth="1"/>
    <col min="4356" max="4356" width="6.5703125" style="1" customWidth="1"/>
    <col min="4357" max="4357" width="52.140625" style="1" customWidth="1"/>
    <col min="4358" max="4358" width="5.85546875" style="1" customWidth="1"/>
    <col min="4359" max="4359" width="7" style="1" customWidth="1"/>
    <col min="4360" max="4360" width="11.5703125" style="1" customWidth="1"/>
    <col min="4361" max="4361" width="13.7109375" style="1" customWidth="1"/>
    <col min="4362" max="4607" width="9.140625" style="1"/>
    <col min="4608" max="4608" width="2.140625" style="1" customWidth="1"/>
    <col min="4609" max="4609" width="3.7109375" style="1" customWidth="1"/>
    <col min="4610" max="4610" width="19.42578125" style="1" customWidth="1"/>
    <col min="4611" max="4611" width="15.140625" style="1" customWidth="1"/>
    <col min="4612" max="4612" width="6.5703125" style="1" customWidth="1"/>
    <col min="4613" max="4613" width="52.140625" style="1" customWidth="1"/>
    <col min="4614" max="4614" width="5.85546875" style="1" customWidth="1"/>
    <col min="4615" max="4615" width="7" style="1" customWidth="1"/>
    <col min="4616" max="4616" width="11.5703125" style="1" customWidth="1"/>
    <col min="4617" max="4617" width="13.7109375" style="1" customWidth="1"/>
    <col min="4618" max="4863" width="9.140625" style="1"/>
    <col min="4864" max="4864" width="2.140625" style="1" customWidth="1"/>
    <col min="4865" max="4865" width="3.7109375" style="1" customWidth="1"/>
    <col min="4866" max="4866" width="19.42578125" style="1" customWidth="1"/>
    <col min="4867" max="4867" width="15.140625" style="1" customWidth="1"/>
    <col min="4868" max="4868" width="6.5703125" style="1" customWidth="1"/>
    <col min="4869" max="4869" width="52.140625" style="1" customWidth="1"/>
    <col min="4870" max="4870" width="5.85546875" style="1" customWidth="1"/>
    <col min="4871" max="4871" width="7" style="1" customWidth="1"/>
    <col min="4872" max="4872" width="11.5703125" style="1" customWidth="1"/>
    <col min="4873" max="4873" width="13.7109375" style="1" customWidth="1"/>
    <col min="4874" max="5119" width="9.140625" style="1"/>
    <col min="5120" max="5120" width="2.140625" style="1" customWidth="1"/>
    <col min="5121" max="5121" width="3.7109375" style="1" customWidth="1"/>
    <col min="5122" max="5122" width="19.42578125" style="1" customWidth="1"/>
    <col min="5123" max="5123" width="15.140625" style="1" customWidth="1"/>
    <col min="5124" max="5124" width="6.5703125" style="1" customWidth="1"/>
    <col min="5125" max="5125" width="52.140625" style="1" customWidth="1"/>
    <col min="5126" max="5126" width="5.85546875" style="1" customWidth="1"/>
    <col min="5127" max="5127" width="7" style="1" customWidth="1"/>
    <col min="5128" max="5128" width="11.5703125" style="1" customWidth="1"/>
    <col min="5129" max="5129" width="13.7109375" style="1" customWidth="1"/>
    <col min="5130" max="5375" width="9.140625" style="1"/>
    <col min="5376" max="5376" width="2.140625" style="1" customWidth="1"/>
    <col min="5377" max="5377" width="3.7109375" style="1" customWidth="1"/>
    <col min="5378" max="5378" width="19.42578125" style="1" customWidth="1"/>
    <col min="5379" max="5379" width="15.140625" style="1" customWidth="1"/>
    <col min="5380" max="5380" width="6.5703125" style="1" customWidth="1"/>
    <col min="5381" max="5381" width="52.140625" style="1" customWidth="1"/>
    <col min="5382" max="5382" width="5.85546875" style="1" customWidth="1"/>
    <col min="5383" max="5383" width="7" style="1" customWidth="1"/>
    <col min="5384" max="5384" width="11.5703125" style="1" customWidth="1"/>
    <col min="5385" max="5385" width="13.7109375" style="1" customWidth="1"/>
    <col min="5386" max="5631" width="9.140625" style="1"/>
    <col min="5632" max="5632" width="2.140625" style="1" customWidth="1"/>
    <col min="5633" max="5633" width="3.7109375" style="1" customWidth="1"/>
    <col min="5634" max="5634" width="19.42578125" style="1" customWidth="1"/>
    <col min="5635" max="5635" width="15.140625" style="1" customWidth="1"/>
    <col min="5636" max="5636" width="6.5703125" style="1" customWidth="1"/>
    <col min="5637" max="5637" width="52.140625" style="1" customWidth="1"/>
    <col min="5638" max="5638" width="5.85546875" style="1" customWidth="1"/>
    <col min="5639" max="5639" width="7" style="1" customWidth="1"/>
    <col min="5640" max="5640" width="11.5703125" style="1" customWidth="1"/>
    <col min="5641" max="5641" width="13.7109375" style="1" customWidth="1"/>
    <col min="5642" max="5887" width="9.140625" style="1"/>
    <col min="5888" max="5888" width="2.140625" style="1" customWidth="1"/>
    <col min="5889" max="5889" width="3.7109375" style="1" customWidth="1"/>
    <col min="5890" max="5890" width="19.42578125" style="1" customWidth="1"/>
    <col min="5891" max="5891" width="15.140625" style="1" customWidth="1"/>
    <col min="5892" max="5892" width="6.5703125" style="1" customWidth="1"/>
    <col min="5893" max="5893" width="52.140625" style="1" customWidth="1"/>
    <col min="5894" max="5894" width="5.85546875" style="1" customWidth="1"/>
    <col min="5895" max="5895" width="7" style="1" customWidth="1"/>
    <col min="5896" max="5896" width="11.5703125" style="1" customWidth="1"/>
    <col min="5897" max="5897" width="13.7109375" style="1" customWidth="1"/>
    <col min="5898" max="6143" width="9.140625" style="1"/>
    <col min="6144" max="6144" width="2.140625" style="1" customWidth="1"/>
    <col min="6145" max="6145" width="3.7109375" style="1" customWidth="1"/>
    <col min="6146" max="6146" width="19.42578125" style="1" customWidth="1"/>
    <col min="6147" max="6147" width="15.140625" style="1" customWidth="1"/>
    <col min="6148" max="6148" width="6.5703125" style="1" customWidth="1"/>
    <col min="6149" max="6149" width="52.140625" style="1" customWidth="1"/>
    <col min="6150" max="6150" width="5.85546875" style="1" customWidth="1"/>
    <col min="6151" max="6151" width="7" style="1" customWidth="1"/>
    <col min="6152" max="6152" width="11.5703125" style="1" customWidth="1"/>
    <col min="6153" max="6153" width="13.7109375" style="1" customWidth="1"/>
    <col min="6154" max="6399" width="9.140625" style="1"/>
    <col min="6400" max="6400" width="2.140625" style="1" customWidth="1"/>
    <col min="6401" max="6401" width="3.7109375" style="1" customWidth="1"/>
    <col min="6402" max="6402" width="19.42578125" style="1" customWidth="1"/>
    <col min="6403" max="6403" width="15.140625" style="1" customWidth="1"/>
    <col min="6404" max="6404" width="6.5703125" style="1" customWidth="1"/>
    <col min="6405" max="6405" width="52.140625" style="1" customWidth="1"/>
    <col min="6406" max="6406" width="5.85546875" style="1" customWidth="1"/>
    <col min="6407" max="6407" width="7" style="1" customWidth="1"/>
    <col min="6408" max="6408" width="11.5703125" style="1" customWidth="1"/>
    <col min="6409" max="6409" width="13.7109375" style="1" customWidth="1"/>
    <col min="6410" max="6655" width="9.140625" style="1"/>
    <col min="6656" max="6656" width="2.140625" style="1" customWidth="1"/>
    <col min="6657" max="6657" width="3.7109375" style="1" customWidth="1"/>
    <col min="6658" max="6658" width="19.42578125" style="1" customWidth="1"/>
    <col min="6659" max="6659" width="15.140625" style="1" customWidth="1"/>
    <col min="6660" max="6660" width="6.5703125" style="1" customWidth="1"/>
    <col min="6661" max="6661" width="52.140625" style="1" customWidth="1"/>
    <col min="6662" max="6662" width="5.85546875" style="1" customWidth="1"/>
    <col min="6663" max="6663" width="7" style="1" customWidth="1"/>
    <col min="6664" max="6664" width="11.5703125" style="1" customWidth="1"/>
    <col min="6665" max="6665" width="13.7109375" style="1" customWidth="1"/>
    <col min="6666" max="6911" width="9.140625" style="1"/>
    <col min="6912" max="6912" width="2.140625" style="1" customWidth="1"/>
    <col min="6913" max="6913" width="3.7109375" style="1" customWidth="1"/>
    <col min="6914" max="6914" width="19.42578125" style="1" customWidth="1"/>
    <col min="6915" max="6915" width="15.140625" style="1" customWidth="1"/>
    <col min="6916" max="6916" width="6.5703125" style="1" customWidth="1"/>
    <col min="6917" max="6917" width="52.140625" style="1" customWidth="1"/>
    <col min="6918" max="6918" width="5.85546875" style="1" customWidth="1"/>
    <col min="6919" max="6919" width="7" style="1" customWidth="1"/>
    <col min="6920" max="6920" width="11.5703125" style="1" customWidth="1"/>
    <col min="6921" max="6921" width="13.7109375" style="1" customWidth="1"/>
    <col min="6922" max="7167" width="9.140625" style="1"/>
    <col min="7168" max="7168" width="2.140625" style="1" customWidth="1"/>
    <col min="7169" max="7169" width="3.7109375" style="1" customWidth="1"/>
    <col min="7170" max="7170" width="19.42578125" style="1" customWidth="1"/>
    <col min="7171" max="7171" width="15.140625" style="1" customWidth="1"/>
    <col min="7172" max="7172" width="6.5703125" style="1" customWidth="1"/>
    <col min="7173" max="7173" width="52.140625" style="1" customWidth="1"/>
    <col min="7174" max="7174" width="5.85546875" style="1" customWidth="1"/>
    <col min="7175" max="7175" width="7" style="1" customWidth="1"/>
    <col min="7176" max="7176" width="11.5703125" style="1" customWidth="1"/>
    <col min="7177" max="7177" width="13.7109375" style="1" customWidth="1"/>
    <col min="7178" max="7423" width="9.140625" style="1"/>
    <col min="7424" max="7424" width="2.140625" style="1" customWidth="1"/>
    <col min="7425" max="7425" width="3.7109375" style="1" customWidth="1"/>
    <col min="7426" max="7426" width="19.42578125" style="1" customWidth="1"/>
    <col min="7427" max="7427" width="15.140625" style="1" customWidth="1"/>
    <col min="7428" max="7428" width="6.5703125" style="1" customWidth="1"/>
    <col min="7429" max="7429" width="52.140625" style="1" customWidth="1"/>
    <col min="7430" max="7430" width="5.85546875" style="1" customWidth="1"/>
    <col min="7431" max="7431" width="7" style="1" customWidth="1"/>
    <col min="7432" max="7432" width="11.5703125" style="1" customWidth="1"/>
    <col min="7433" max="7433" width="13.7109375" style="1" customWidth="1"/>
    <col min="7434" max="7679" width="9.140625" style="1"/>
    <col min="7680" max="7680" width="2.140625" style="1" customWidth="1"/>
    <col min="7681" max="7681" width="3.7109375" style="1" customWidth="1"/>
    <col min="7682" max="7682" width="19.42578125" style="1" customWidth="1"/>
    <col min="7683" max="7683" width="15.140625" style="1" customWidth="1"/>
    <col min="7684" max="7684" width="6.5703125" style="1" customWidth="1"/>
    <col min="7685" max="7685" width="52.140625" style="1" customWidth="1"/>
    <col min="7686" max="7686" width="5.85546875" style="1" customWidth="1"/>
    <col min="7687" max="7687" width="7" style="1" customWidth="1"/>
    <col min="7688" max="7688" width="11.5703125" style="1" customWidth="1"/>
    <col min="7689" max="7689" width="13.7109375" style="1" customWidth="1"/>
    <col min="7690" max="7935" width="9.140625" style="1"/>
    <col min="7936" max="7936" width="2.140625" style="1" customWidth="1"/>
    <col min="7937" max="7937" width="3.7109375" style="1" customWidth="1"/>
    <col min="7938" max="7938" width="19.42578125" style="1" customWidth="1"/>
    <col min="7939" max="7939" width="15.140625" style="1" customWidth="1"/>
    <col min="7940" max="7940" width="6.5703125" style="1" customWidth="1"/>
    <col min="7941" max="7941" width="52.140625" style="1" customWidth="1"/>
    <col min="7942" max="7942" width="5.85546875" style="1" customWidth="1"/>
    <col min="7943" max="7943" width="7" style="1" customWidth="1"/>
    <col min="7944" max="7944" width="11.5703125" style="1" customWidth="1"/>
    <col min="7945" max="7945" width="13.7109375" style="1" customWidth="1"/>
    <col min="7946" max="8191" width="9.140625" style="1"/>
    <col min="8192" max="8192" width="2.140625" style="1" customWidth="1"/>
    <col min="8193" max="8193" width="3.7109375" style="1" customWidth="1"/>
    <col min="8194" max="8194" width="19.42578125" style="1" customWidth="1"/>
    <col min="8195" max="8195" width="15.140625" style="1" customWidth="1"/>
    <col min="8196" max="8196" width="6.5703125" style="1" customWidth="1"/>
    <col min="8197" max="8197" width="52.140625" style="1" customWidth="1"/>
    <col min="8198" max="8198" width="5.85546875" style="1" customWidth="1"/>
    <col min="8199" max="8199" width="7" style="1" customWidth="1"/>
    <col min="8200" max="8200" width="11.5703125" style="1" customWidth="1"/>
    <col min="8201" max="8201" width="13.7109375" style="1" customWidth="1"/>
    <col min="8202" max="8447" width="9.140625" style="1"/>
    <col min="8448" max="8448" width="2.140625" style="1" customWidth="1"/>
    <col min="8449" max="8449" width="3.7109375" style="1" customWidth="1"/>
    <col min="8450" max="8450" width="19.42578125" style="1" customWidth="1"/>
    <col min="8451" max="8451" width="15.140625" style="1" customWidth="1"/>
    <col min="8452" max="8452" width="6.5703125" style="1" customWidth="1"/>
    <col min="8453" max="8453" width="52.140625" style="1" customWidth="1"/>
    <col min="8454" max="8454" width="5.85546875" style="1" customWidth="1"/>
    <col min="8455" max="8455" width="7" style="1" customWidth="1"/>
    <col min="8456" max="8456" width="11.5703125" style="1" customWidth="1"/>
    <col min="8457" max="8457" width="13.7109375" style="1" customWidth="1"/>
    <col min="8458" max="8703" width="9.140625" style="1"/>
    <col min="8704" max="8704" width="2.140625" style="1" customWidth="1"/>
    <col min="8705" max="8705" width="3.7109375" style="1" customWidth="1"/>
    <col min="8706" max="8706" width="19.42578125" style="1" customWidth="1"/>
    <col min="8707" max="8707" width="15.140625" style="1" customWidth="1"/>
    <col min="8708" max="8708" width="6.5703125" style="1" customWidth="1"/>
    <col min="8709" max="8709" width="52.140625" style="1" customWidth="1"/>
    <col min="8710" max="8710" width="5.85546875" style="1" customWidth="1"/>
    <col min="8711" max="8711" width="7" style="1" customWidth="1"/>
    <col min="8712" max="8712" width="11.5703125" style="1" customWidth="1"/>
    <col min="8713" max="8713" width="13.7109375" style="1" customWidth="1"/>
    <col min="8714" max="8959" width="9.140625" style="1"/>
    <col min="8960" max="8960" width="2.140625" style="1" customWidth="1"/>
    <col min="8961" max="8961" width="3.7109375" style="1" customWidth="1"/>
    <col min="8962" max="8962" width="19.42578125" style="1" customWidth="1"/>
    <col min="8963" max="8963" width="15.140625" style="1" customWidth="1"/>
    <col min="8964" max="8964" width="6.5703125" style="1" customWidth="1"/>
    <col min="8965" max="8965" width="52.140625" style="1" customWidth="1"/>
    <col min="8966" max="8966" width="5.85546875" style="1" customWidth="1"/>
    <col min="8967" max="8967" width="7" style="1" customWidth="1"/>
    <col min="8968" max="8968" width="11.5703125" style="1" customWidth="1"/>
    <col min="8969" max="8969" width="13.7109375" style="1" customWidth="1"/>
    <col min="8970" max="9215" width="9.140625" style="1"/>
    <col min="9216" max="9216" width="2.140625" style="1" customWidth="1"/>
    <col min="9217" max="9217" width="3.7109375" style="1" customWidth="1"/>
    <col min="9218" max="9218" width="19.42578125" style="1" customWidth="1"/>
    <col min="9219" max="9219" width="15.140625" style="1" customWidth="1"/>
    <col min="9220" max="9220" width="6.5703125" style="1" customWidth="1"/>
    <col min="9221" max="9221" width="52.140625" style="1" customWidth="1"/>
    <col min="9222" max="9222" width="5.85546875" style="1" customWidth="1"/>
    <col min="9223" max="9223" width="7" style="1" customWidth="1"/>
    <col min="9224" max="9224" width="11.5703125" style="1" customWidth="1"/>
    <col min="9225" max="9225" width="13.7109375" style="1" customWidth="1"/>
    <col min="9226" max="9471" width="9.140625" style="1"/>
    <col min="9472" max="9472" width="2.140625" style="1" customWidth="1"/>
    <col min="9473" max="9473" width="3.7109375" style="1" customWidth="1"/>
    <col min="9474" max="9474" width="19.42578125" style="1" customWidth="1"/>
    <col min="9475" max="9475" width="15.140625" style="1" customWidth="1"/>
    <col min="9476" max="9476" width="6.5703125" style="1" customWidth="1"/>
    <col min="9477" max="9477" width="52.140625" style="1" customWidth="1"/>
    <col min="9478" max="9478" width="5.85546875" style="1" customWidth="1"/>
    <col min="9479" max="9479" width="7" style="1" customWidth="1"/>
    <col min="9480" max="9480" width="11.5703125" style="1" customWidth="1"/>
    <col min="9481" max="9481" width="13.7109375" style="1" customWidth="1"/>
    <col min="9482" max="9727" width="9.140625" style="1"/>
    <col min="9728" max="9728" width="2.140625" style="1" customWidth="1"/>
    <col min="9729" max="9729" width="3.7109375" style="1" customWidth="1"/>
    <col min="9730" max="9730" width="19.42578125" style="1" customWidth="1"/>
    <col min="9731" max="9731" width="15.140625" style="1" customWidth="1"/>
    <col min="9732" max="9732" width="6.5703125" style="1" customWidth="1"/>
    <col min="9733" max="9733" width="52.140625" style="1" customWidth="1"/>
    <col min="9734" max="9734" width="5.85546875" style="1" customWidth="1"/>
    <col min="9735" max="9735" width="7" style="1" customWidth="1"/>
    <col min="9736" max="9736" width="11.5703125" style="1" customWidth="1"/>
    <col min="9737" max="9737" width="13.7109375" style="1" customWidth="1"/>
    <col min="9738" max="9983" width="9.140625" style="1"/>
    <col min="9984" max="9984" width="2.140625" style="1" customWidth="1"/>
    <col min="9985" max="9985" width="3.7109375" style="1" customWidth="1"/>
    <col min="9986" max="9986" width="19.42578125" style="1" customWidth="1"/>
    <col min="9987" max="9987" width="15.140625" style="1" customWidth="1"/>
    <col min="9988" max="9988" width="6.5703125" style="1" customWidth="1"/>
    <col min="9989" max="9989" width="52.140625" style="1" customWidth="1"/>
    <col min="9990" max="9990" width="5.85546875" style="1" customWidth="1"/>
    <col min="9991" max="9991" width="7" style="1" customWidth="1"/>
    <col min="9992" max="9992" width="11.5703125" style="1" customWidth="1"/>
    <col min="9993" max="9993" width="13.7109375" style="1" customWidth="1"/>
    <col min="9994" max="10239" width="9.140625" style="1"/>
    <col min="10240" max="10240" width="2.140625" style="1" customWidth="1"/>
    <col min="10241" max="10241" width="3.7109375" style="1" customWidth="1"/>
    <col min="10242" max="10242" width="19.42578125" style="1" customWidth="1"/>
    <col min="10243" max="10243" width="15.140625" style="1" customWidth="1"/>
    <col min="10244" max="10244" width="6.5703125" style="1" customWidth="1"/>
    <col min="10245" max="10245" width="52.140625" style="1" customWidth="1"/>
    <col min="10246" max="10246" width="5.85546875" style="1" customWidth="1"/>
    <col min="10247" max="10247" width="7" style="1" customWidth="1"/>
    <col min="10248" max="10248" width="11.5703125" style="1" customWidth="1"/>
    <col min="10249" max="10249" width="13.7109375" style="1" customWidth="1"/>
    <col min="10250" max="10495" width="9.140625" style="1"/>
    <col min="10496" max="10496" width="2.140625" style="1" customWidth="1"/>
    <col min="10497" max="10497" width="3.7109375" style="1" customWidth="1"/>
    <col min="10498" max="10498" width="19.42578125" style="1" customWidth="1"/>
    <col min="10499" max="10499" width="15.140625" style="1" customWidth="1"/>
    <col min="10500" max="10500" width="6.5703125" style="1" customWidth="1"/>
    <col min="10501" max="10501" width="52.140625" style="1" customWidth="1"/>
    <col min="10502" max="10502" width="5.85546875" style="1" customWidth="1"/>
    <col min="10503" max="10503" width="7" style="1" customWidth="1"/>
    <col min="10504" max="10504" width="11.5703125" style="1" customWidth="1"/>
    <col min="10505" max="10505" width="13.7109375" style="1" customWidth="1"/>
    <col min="10506" max="10751" width="9.140625" style="1"/>
    <col min="10752" max="10752" width="2.140625" style="1" customWidth="1"/>
    <col min="10753" max="10753" width="3.7109375" style="1" customWidth="1"/>
    <col min="10754" max="10754" width="19.42578125" style="1" customWidth="1"/>
    <col min="10755" max="10755" width="15.140625" style="1" customWidth="1"/>
    <col min="10756" max="10756" width="6.5703125" style="1" customWidth="1"/>
    <col min="10757" max="10757" width="52.140625" style="1" customWidth="1"/>
    <col min="10758" max="10758" width="5.85546875" style="1" customWidth="1"/>
    <col min="10759" max="10759" width="7" style="1" customWidth="1"/>
    <col min="10760" max="10760" width="11.5703125" style="1" customWidth="1"/>
    <col min="10761" max="10761" width="13.7109375" style="1" customWidth="1"/>
    <col min="10762" max="11007" width="9.140625" style="1"/>
    <col min="11008" max="11008" width="2.140625" style="1" customWidth="1"/>
    <col min="11009" max="11009" width="3.7109375" style="1" customWidth="1"/>
    <col min="11010" max="11010" width="19.42578125" style="1" customWidth="1"/>
    <col min="11011" max="11011" width="15.140625" style="1" customWidth="1"/>
    <col min="11012" max="11012" width="6.5703125" style="1" customWidth="1"/>
    <col min="11013" max="11013" width="52.140625" style="1" customWidth="1"/>
    <col min="11014" max="11014" width="5.85546875" style="1" customWidth="1"/>
    <col min="11015" max="11015" width="7" style="1" customWidth="1"/>
    <col min="11016" max="11016" width="11.5703125" style="1" customWidth="1"/>
    <col min="11017" max="11017" width="13.7109375" style="1" customWidth="1"/>
    <col min="11018" max="11263" width="9.140625" style="1"/>
    <col min="11264" max="11264" width="2.140625" style="1" customWidth="1"/>
    <col min="11265" max="11265" width="3.7109375" style="1" customWidth="1"/>
    <col min="11266" max="11266" width="19.42578125" style="1" customWidth="1"/>
    <col min="11267" max="11267" width="15.140625" style="1" customWidth="1"/>
    <col min="11268" max="11268" width="6.5703125" style="1" customWidth="1"/>
    <col min="11269" max="11269" width="52.140625" style="1" customWidth="1"/>
    <col min="11270" max="11270" width="5.85546875" style="1" customWidth="1"/>
    <col min="11271" max="11271" width="7" style="1" customWidth="1"/>
    <col min="11272" max="11272" width="11.5703125" style="1" customWidth="1"/>
    <col min="11273" max="11273" width="13.7109375" style="1" customWidth="1"/>
    <col min="11274" max="11519" width="9.140625" style="1"/>
    <col min="11520" max="11520" width="2.140625" style="1" customWidth="1"/>
    <col min="11521" max="11521" width="3.7109375" style="1" customWidth="1"/>
    <col min="11522" max="11522" width="19.42578125" style="1" customWidth="1"/>
    <col min="11523" max="11523" width="15.140625" style="1" customWidth="1"/>
    <col min="11524" max="11524" width="6.5703125" style="1" customWidth="1"/>
    <col min="11525" max="11525" width="52.140625" style="1" customWidth="1"/>
    <col min="11526" max="11526" width="5.85546875" style="1" customWidth="1"/>
    <col min="11527" max="11527" width="7" style="1" customWidth="1"/>
    <col min="11528" max="11528" width="11.5703125" style="1" customWidth="1"/>
    <col min="11529" max="11529" width="13.7109375" style="1" customWidth="1"/>
    <col min="11530" max="11775" width="9.140625" style="1"/>
    <col min="11776" max="11776" width="2.140625" style="1" customWidth="1"/>
    <col min="11777" max="11777" width="3.7109375" style="1" customWidth="1"/>
    <col min="11778" max="11778" width="19.42578125" style="1" customWidth="1"/>
    <col min="11779" max="11779" width="15.140625" style="1" customWidth="1"/>
    <col min="11780" max="11780" width="6.5703125" style="1" customWidth="1"/>
    <col min="11781" max="11781" width="52.140625" style="1" customWidth="1"/>
    <col min="11782" max="11782" width="5.85546875" style="1" customWidth="1"/>
    <col min="11783" max="11783" width="7" style="1" customWidth="1"/>
    <col min="11784" max="11784" width="11.5703125" style="1" customWidth="1"/>
    <col min="11785" max="11785" width="13.7109375" style="1" customWidth="1"/>
    <col min="11786" max="12031" width="9.140625" style="1"/>
    <col min="12032" max="12032" width="2.140625" style="1" customWidth="1"/>
    <col min="12033" max="12033" width="3.7109375" style="1" customWidth="1"/>
    <col min="12034" max="12034" width="19.42578125" style="1" customWidth="1"/>
    <col min="12035" max="12035" width="15.140625" style="1" customWidth="1"/>
    <col min="12036" max="12036" width="6.5703125" style="1" customWidth="1"/>
    <col min="12037" max="12037" width="52.140625" style="1" customWidth="1"/>
    <col min="12038" max="12038" width="5.85546875" style="1" customWidth="1"/>
    <col min="12039" max="12039" width="7" style="1" customWidth="1"/>
    <col min="12040" max="12040" width="11.5703125" style="1" customWidth="1"/>
    <col min="12041" max="12041" width="13.7109375" style="1" customWidth="1"/>
    <col min="12042" max="12287" width="9.140625" style="1"/>
    <col min="12288" max="12288" width="2.140625" style="1" customWidth="1"/>
    <col min="12289" max="12289" width="3.7109375" style="1" customWidth="1"/>
    <col min="12290" max="12290" width="19.42578125" style="1" customWidth="1"/>
    <col min="12291" max="12291" width="15.140625" style="1" customWidth="1"/>
    <col min="12292" max="12292" width="6.5703125" style="1" customWidth="1"/>
    <col min="12293" max="12293" width="52.140625" style="1" customWidth="1"/>
    <col min="12294" max="12294" width="5.85546875" style="1" customWidth="1"/>
    <col min="12295" max="12295" width="7" style="1" customWidth="1"/>
    <col min="12296" max="12296" width="11.5703125" style="1" customWidth="1"/>
    <col min="12297" max="12297" width="13.7109375" style="1" customWidth="1"/>
    <col min="12298" max="12543" width="9.140625" style="1"/>
    <col min="12544" max="12544" width="2.140625" style="1" customWidth="1"/>
    <col min="12545" max="12545" width="3.7109375" style="1" customWidth="1"/>
    <col min="12546" max="12546" width="19.42578125" style="1" customWidth="1"/>
    <col min="12547" max="12547" width="15.140625" style="1" customWidth="1"/>
    <col min="12548" max="12548" width="6.5703125" style="1" customWidth="1"/>
    <col min="12549" max="12549" width="52.140625" style="1" customWidth="1"/>
    <col min="12550" max="12550" width="5.85546875" style="1" customWidth="1"/>
    <col min="12551" max="12551" width="7" style="1" customWidth="1"/>
    <col min="12552" max="12552" width="11.5703125" style="1" customWidth="1"/>
    <col min="12553" max="12553" width="13.7109375" style="1" customWidth="1"/>
    <col min="12554" max="12799" width="9.140625" style="1"/>
    <col min="12800" max="12800" width="2.140625" style="1" customWidth="1"/>
    <col min="12801" max="12801" width="3.7109375" style="1" customWidth="1"/>
    <col min="12802" max="12802" width="19.42578125" style="1" customWidth="1"/>
    <col min="12803" max="12803" width="15.140625" style="1" customWidth="1"/>
    <col min="12804" max="12804" width="6.5703125" style="1" customWidth="1"/>
    <col min="12805" max="12805" width="52.140625" style="1" customWidth="1"/>
    <col min="12806" max="12806" width="5.85546875" style="1" customWidth="1"/>
    <col min="12807" max="12807" width="7" style="1" customWidth="1"/>
    <col min="12808" max="12808" width="11.5703125" style="1" customWidth="1"/>
    <col min="12809" max="12809" width="13.7109375" style="1" customWidth="1"/>
    <col min="12810" max="13055" width="9.140625" style="1"/>
    <col min="13056" max="13056" width="2.140625" style="1" customWidth="1"/>
    <col min="13057" max="13057" width="3.7109375" style="1" customWidth="1"/>
    <col min="13058" max="13058" width="19.42578125" style="1" customWidth="1"/>
    <col min="13059" max="13059" width="15.140625" style="1" customWidth="1"/>
    <col min="13060" max="13060" width="6.5703125" style="1" customWidth="1"/>
    <col min="13061" max="13061" width="52.140625" style="1" customWidth="1"/>
    <col min="13062" max="13062" width="5.85546875" style="1" customWidth="1"/>
    <col min="13063" max="13063" width="7" style="1" customWidth="1"/>
    <col min="13064" max="13064" width="11.5703125" style="1" customWidth="1"/>
    <col min="13065" max="13065" width="13.7109375" style="1" customWidth="1"/>
    <col min="13066" max="13311" width="9.140625" style="1"/>
    <col min="13312" max="13312" width="2.140625" style="1" customWidth="1"/>
    <col min="13313" max="13313" width="3.7109375" style="1" customWidth="1"/>
    <col min="13314" max="13314" width="19.42578125" style="1" customWidth="1"/>
    <col min="13315" max="13315" width="15.140625" style="1" customWidth="1"/>
    <col min="13316" max="13316" width="6.5703125" style="1" customWidth="1"/>
    <col min="13317" max="13317" width="52.140625" style="1" customWidth="1"/>
    <col min="13318" max="13318" width="5.85546875" style="1" customWidth="1"/>
    <col min="13319" max="13319" width="7" style="1" customWidth="1"/>
    <col min="13320" max="13320" width="11.5703125" style="1" customWidth="1"/>
    <col min="13321" max="13321" width="13.7109375" style="1" customWidth="1"/>
    <col min="13322" max="13567" width="9.140625" style="1"/>
    <col min="13568" max="13568" width="2.140625" style="1" customWidth="1"/>
    <col min="13569" max="13569" width="3.7109375" style="1" customWidth="1"/>
    <col min="13570" max="13570" width="19.42578125" style="1" customWidth="1"/>
    <col min="13571" max="13571" width="15.140625" style="1" customWidth="1"/>
    <col min="13572" max="13572" width="6.5703125" style="1" customWidth="1"/>
    <col min="13573" max="13573" width="52.140625" style="1" customWidth="1"/>
    <col min="13574" max="13574" width="5.85546875" style="1" customWidth="1"/>
    <col min="13575" max="13575" width="7" style="1" customWidth="1"/>
    <col min="13576" max="13576" width="11.5703125" style="1" customWidth="1"/>
    <col min="13577" max="13577" width="13.7109375" style="1" customWidth="1"/>
    <col min="13578" max="13823" width="9.140625" style="1"/>
    <col min="13824" max="13824" width="2.140625" style="1" customWidth="1"/>
    <col min="13825" max="13825" width="3.7109375" style="1" customWidth="1"/>
    <col min="13826" max="13826" width="19.42578125" style="1" customWidth="1"/>
    <col min="13827" max="13827" width="15.140625" style="1" customWidth="1"/>
    <col min="13828" max="13828" width="6.5703125" style="1" customWidth="1"/>
    <col min="13829" max="13829" width="52.140625" style="1" customWidth="1"/>
    <col min="13830" max="13830" width="5.85546875" style="1" customWidth="1"/>
    <col min="13831" max="13831" width="7" style="1" customWidth="1"/>
    <col min="13832" max="13832" width="11.5703125" style="1" customWidth="1"/>
    <col min="13833" max="13833" width="13.7109375" style="1" customWidth="1"/>
    <col min="13834" max="14079" width="9.140625" style="1"/>
    <col min="14080" max="14080" width="2.140625" style="1" customWidth="1"/>
    <col min="14081" max="14081" width="3.7109375" style="1" customWidth="1"/>
    <col min="14082" max="14082" width="19.42578125" style="1" customWidth="1"/>
    <col min="14083" max="14083" width="15.140625" style="1" customWidth="1"/>
    <col min="14084" max="14084" width="6.5703125" style="1" customWidth="1"/>
    <col min="14085" max="14085" width="52.140625" style="1" customWidth="1"/>
    <col min="14086" max="14086" width="5.85546875" style="1" customWidth="1"/>
    <col min="14087" max="14087" width="7" style="1" customWidth="1"/>
    <col min="14088" max="14088" width="11.5703125" style="1" customWidth="1"/>
    <col min="14089" max="14089" width="13.7109375" style="1" customWidth="1"/>
    <col min="14090" max="14335" width="9.140625" style="1"/>
    <col min="14336" max="14336" width="2.140625" style="1" customWidth="1"/>
    <col min="14337" max="14337" width="3.7109375" style="1" customWidth="1"/>
    <col min="14338" max="14338" width="19.42578125" style="1" customWidth="1"/>
    <col min="14339" max="14339" width="15.140625" style="1" customWidth="1"/>
    <col min="14340" max="14340" width="6.5703125" style="1" customWidth="1"/>
    <col min="14341" max="14341" width="52.140625" style="1" customWidth="1"/>
    <col min="14342" max="14342" width="5.85546875" style="1" customWidth="1"/>
    <col min="14343" max="14343" width="7" style="1" customWidth="1"/>
    <col min="14344" max="14344" width="11.5703125" style="1" customWidth="1"/>
    <col min="14345" max="14345" width="13.7109375" style="1" customWidth="1"/>
    <col min="14346" max="14591" width="9.140625" style="1"/>
    <col min="14592" max="14592" width="2.140625" style="1" customWidth="1"/>
    <col min="14593" max="14593" width="3.7109375" style="1" customWidth="1"/>
    <col min="14594" max="14594" width="19.42578125" style="1" customWidth="1"/>
    <col min="14595" max="14595" width="15.140625" style="1" customWidth="1"/>
    <col min="14596" max="14596" width="6.5703125" style="1" customWidth="1"/>
    <col min="14597" max="14597" width="52.140625" style="1" customWidth="1"/>
    <col min="14598" max="14598" width="5.85546875" style="1" customWidth="1"/>
    <col min="14599" max="14599" width="7" style="1" customWidth="1"/>
    <col min="14600" max="14600" width="11.5703125" style="1" customWidth="1"/>
    <col min="14601" max="14601" width="13.7109375" style="1" customWidth="1"/>
    <col min="14602" max="14847" width="9.140625" style="1"/>
    <col min="14848" max="14848" width="2.140625" style="1" customWidth="1"/>
    <col min="14849" max="14849" width="3.7109375" style="1" customWidth="1"/>
    <col min="14850" max="14850" width="19.42578125" style="1" customWidth="1"/>
    <col min="14851" max="14851" width="15.140625" style="1" customWidth="1"/>
    <col min="14852" max="14852" width="6.5703125" style="1" customWidth="1"/>
    <col min="14853" max="14853" width="52.140625" style="1" customWidth="1"/>
    <col min="14854" max="14854" width="5.85546875" style="1" customWidth="1"/>
    <col min="14855" max="14855" width="7" style="1" customWidth="1"/>
    <col min="14856" max="14856" width="11.5703125" style="1" customWidth="1"/>
    <col min="14857" max="14857" width="13.7109375" style="1" customWidth="1"/>
    <col min="14858" max="15103" width="9.140625" style="1"/>
    <col min="15104" max="15104" width="2.140625" style="1" customWidth="1"/>
    <col min="15105" max="15105" width="3.7109375" style="1" customWidth="1"/>
    <col min="15106" max="15106" width="19.42578125" style="1" customWidth="1"/>
    <col min="15107" max="15107" width="15.140625" style="1" customWidth="1"/>
    <col min="15108" max="15108" width="6.5703125" style="1" customWidth="1"/>
    <col min="15109" max="15109" width="52.140625" style="1" customWidth="1"/>
    <col min="15110" max="15110" width="5.85546875" style="1" customWidth="1"/>
    <col min="15111" max="15111" width="7" style="1" customWidth="1"/>
    <col min="15112" max="15112" width="11.5703125" style="1" customWidth="1"/>
    <col min="15113" max="15113" width="13.7109375" style="1" customWidth="1"/>
    <col min="15114" max="15359" width="9.140625" style="1"/>
    <col min="15360" max="15360" width="2.140625" style="1" customWidth="1"/>
    <col min="15361" max="15361" width="3.7109375" style="1" customWidth="1"/>
    <col min="15362" max="15362" width="19.42578125" style="1" customWidth="1"/>
    <col min="15363" max="15363" width="15.140625" style="1" customWidth="1"/>
    <col min="15364" max="15364" width="6.5703125" style="1" customWidth="1"/>
    <col min="15365" max="15365" width="52.140625" style="1" customWidth="1"/>
    <col min="15366" max="15366" width="5.85546875" style="1" customWidth="1"/>
    <col min="15367" max="15367" width="7" style="1" customWidth="1"/>
    <col min="15368" max="15368" width="11.5703125" style="1" customWidth="1"/>
    <col min="15369" max="15369" width="13.7109375" style="1" customWidth="1"/>
    <col min="15370" max="15615" width="9.140625" style="1"/>
    <col min="15616" max="15616" width="2.140625" style="1" customWidth="1"/>
    <col min="15617" max="15617" width="3.7109375" style="1" customWidth="1"/>
    <col min="15618" max="15618" width="19.42578125" style="1" customWidth="1"/>
    <col min="15619" max="15619" width="15.140625" style="1" customWidth="1"/>
    <col min="15620" max="15620" width="6.5703125" style="1" customWidth="1"/>
    <col min="15621" max="15621" width="52.140625" style="1" customWidth="1"/>
    <col min="15622" max="15622" width="5.85546875" style="1" customWidth="1"/>
    <col min="15623" max="15623" width="7" style="1" customWidth="1"/>
    <col min="15624" max="15624" width="11.5703125" style="1" customWidth="1"/>
    <col min="15625" max="15625" width="13.7109375" style="1" customWidth="1"/>
    <col min="15626" max="15871" width="9.140625" style="1"/>
    <col min="15872" max="15872" width="2.140625" style="1" customWidth="1"/>
    <col min="15873" max="15873" width="3.7109375" style="1" customWidth="1"/>
    <col min="15874" max="15874" width="19.42578125" style="1" customWidth="1"/>
    <col min="15875" max="15875" width="15.140625" style="1" customWidth="1"/>
    <col min="15876" max="15876" width="6.5703125" style="1" customWidth="1"/>
    <col min="15877" max="15877" width="52.140625" style="1" customWidth="1"/>
    <col min="15878" max="15878" width="5.85546875" style="1" customWidth="1"/>
    <col min="15879" max="15879" width="7" style="1" customWidth="1"/>
    <col min="15880" max="15880" width="11.5703125" style="1" customWidth="1"/>
    <col min="15881" max="15881" width="13.7109375" style="1" customWidth="1"/>
    <col min="15882" max="16127" width="9.140625" style="1"/>
    <col min="16128" max="16128" width="2.140625" style="1" customWidth="1"/>
    <col min="16129" max="16129" width="3.7109375" style="1" customWidth="1"/>
    <col min="16130" max="16130" width="19.42578125" style="1" customWidth="1"/>
    <col min="16131" max="16131" width="15.140625" style="1" customWidth="1"/>
    <col min="16132" max="16132" width="6.5703125" style="1" customWidth="1"/>
    <col min="16133" max="16133" width="52.140625" style="1" customWidth="1"/>
    <col min="16134" max="16134" width="5.85546875" style="1" customWidth="1"/>
    <col min="16135" max="16135" width="7" style="1" customWidth="1"/>
    <col min="16136" max="16136" width="11.5703125" style="1" customWidth="1"/>
    <col min="16137" max="16137" width="13.7109375" style="1" customWidth="1"/>
    <col min="16138" max="16384" width="9.140625" style="1"/>
  </cols>
  <sheetData>
    <row r="1" spans="1:15" ht="15" customHeight="1" x14ac:dyDescent="0.2">
      <c r="B1" s="18"/>
      <c r="C1" s="18"/>
      <c r="D1" s="2"/>
      <c r="E1" s="2"/>
      <c r="F1" s="2"/>
      <c r="G1" s="5"/>
      <c r="H1" s="5"/>
      <c r="I1" s="5"/>
      <c r="J1" s="5"/>
    </row>
    <row r="2" spans="1:15" ht="30" customHeight="1" x14ac:dyDescent="0.25"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5" x14ac:dyDescent="0.2">
      <c r="B3" s="2"/>
      <c r="C3" s="95" t="s">
        <v>15</v>
      </c>
      <c r="D3" s="95"/>
      <c r="E3" s="95"/>
      <c r="F3" s="95"/>
      <c r="G3" s="95"/>
      <c r="H3" s="95"/>
      <c r="I3" s="95"/>
    </row>
    <row r="4" spans="1:15" x14ac:dyDescent="0.2">
      <c r="B4" s="2"/>
      <c r="C4" s="16"/>
      <c r="D4" s="16"/>
      <c r="E4" s="16"/>
      <c r="F4" s="16"/>
      <c r="G4" s="16"/>
      <c r="H4" s="16"/>
      <c r="I4" s="16"/>
    </row>
    <row r="5" spans="1:15" ht="23.25" customHeight="1" x14ac:dyDescent="0.2"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5" ht="31.5" customHeight="1" x14ac:dyDescent="0.2">
      <c r="B6" s="97" t="s">
        <v>60</v>
      </c>
      <c r="C6" s="97"/>
      <c r="D6" s="97"/>
      <c r="E6" s="97"/>
      <c r="F6" s="97"/>
      <c r="G6" s="97"/>
      <c r="H6" s="97"/>
      <c r="I6" s="97"/>
      <c r="J6" s="97"/>
    </row>
    <row r="7" spans="1:15" ht="12.75" customHeight="1" x14ac:dyDescent="0.2">
      <c r="C7" s="98" t="s">
        <v>1</v>
      </c>
      <c r="D7" s="98"/>
      <c r="E7" s="98"/>
      <c r="F7" s="98"/>
      <c r="G7" s="98"/>
      <c r="H7" s="98"/>
      <c r="I7" s="98"/>
    </row>
    <row r="8" spans="1:15" ht="15" customHeight="1" x14ac:dyDescent="0.2">
      <c r="A8" s="2"/>
      <c r="B8" s="99" t="s">
        <v>74</v>
      </c>
      <c r="C8" s="99"/>
      <c r="D8" s="99"/>
      <c r="E8" s="99"/>
      <c r="F8" s="99"/>
      <c r="G8" s="99"/>
      <c r="H8" s="99"/>
      <c r="I8" s="99"/>
      <c r="J8" s="99"/>
    </row>
    <row r="9" spans="1:15" ht="42" customHeight="1" x14ac:dyDescent="0.2">
      <c r="A9" s="2"/>
      <c r="B9" s="149" t="s">
        <v>2</v>
      </c>
      <c r="C9" s="125" t="s">
        <v>3</v>
      </c>
      <c r="D9" s="125"/>
      <c r="E9" s="125"/>
      <c r="F9" s="125"/>
      <c r="G9" s="149" t="s">
        <v>4</v>
      </c>
      <c r="H9" s="149"/>
      <c r="I9" s="149" t="s">
        <v>5</v>
      </c>
      <c r="J9" s="150" t="s">
        <v>17</v>
      </c>
    </row>
    <row r="10" spans="1:15" x14ac:dyDescent="0.2">
      <c r="A10" s="2"/>
      <c r="B10" s="149"/>
      <c r="C10" s="125"/>
      <c r="D10" s="125"/>
      <c r="E10" s="125"/>
      <c r="F10" s="125"/>
      <c r="G10" s="15" t="s">
        <v>6</v>
      </c>
      <c r="H10" s="15" t="s">
        <v>7</v>
      </c>
      <c r="I10" s="149"/>
      <c r="J10" s="150"/>
    </row>
    <row r="11" spans="1:15" ht="26.25" customHeight="1" x14ac:dyDescent="0.2">
      <c r="B11" s="33">
        <v>1</v>
      </c>
      <c r="C11" s="133" t="s">
        <v>95</v>
      </c>
      <c r="D11" s="133"/>
      <c r="E11" s="133"/>
      <c r="F11" s="133"/>
      <c r="G11" s="19" t="s">
        <v>8</v>
      </c>
      <c r="H11" s="40">
        <v>3696.9</v>
      </c>
      <c r="I11" s="33">
        <v>2023</v>
      </c>
      <c r="J11" s="41">
        <f>H11*2456.27/1000</f>
        <v>9080.5845630000003</v>
      </c>
      <c r="O11" s="23"/>
    </row>
    <row r="12" spans="1:15" ht="21" customHeight="1" x14ac:dyDescent="0.2">
      <c r="B12" s="33">
        <v>2</v>
      </c>
      <c r="C12" s="133" t="s">
        <v>28</v>
      </c>
      <c r="D12" s="133"/>
      <c r="E12" s="133"/>
      <c r="F12" s="133"/>
      <c r="G12" s="19" t="s">
        <v>8</v>
      </c>
      <c r="H12" s="40">
        <v>3000</v>
      </c>
      <c r="I12" s="33">
        <v>2023</v>
      </c>
      <c r="J12" s="41">
        <v>6398.9</v>
      </c>
      <c r="O12" s="23"/>
    </row>
    <row r="13" spans="1:15" ht="33" customHeight="1" x14ac:dyDescent="0.2">
      <c r="B13" s="33">
        <v>3</v>
      </c>
      <c r="C13" s="91" t="s">
        <v>138</v>
      </c>
      <c r="D13" s="92"/>
      <c r="E13" s="92"/>
      <c r="F13" s="93"/>
      <c r="G13" s="19" t="s">
        <v>8</v>
      </c>
      <c r="H13" s="40">
        <v>186873</v>
      </c>
      <c r="I13" s="33">
        <v>2023</v>
      </c>
      <c r="J13" s="41">
        <v>4775.3999999999996</v>
      </c>
      <c r="O13" s="23"/>
    </row>
    <row r="14" spans="1:15" ht="18.75" customHeight="1" x14ac:dyDescent="0.2">
      <c r="B14" s="33">
        <v>4</v>
      </c>
      <c r="C14" s="91" t="s">
        <v>76</v>
      </c>
      <c r="D14" s="92"/>
      <c r="E14" s="92"/>
      <c r="F14" s="93"/>
      <c r="G14" s="19" t="s">
        <v>8</v>
      </c>
      <c r="H14" s="40">
        <v>186873</v>
      </c>
      <c r="I14" s="33">
        <v>2023</v>
      </c>
      <c r="J14" s="41">
        <v>24946.9</v>
      </c>
      <c r="O14" s="23"/>
    </row>
    <row r="15" spans="1:15" ht="31.5" customHeight="1" x14ac:dyDescent="0.2">
      <c r="B15" s="33">
        <v>5</v>
      </c>
      <c r="C15" s="91" t="s">
        <v>27</v>
      </c>
      <c r="D15" s="92"/>
      <c r="E15" s="92"/>
      <c r="F15" s="93"/>
      <c r="G15" s="19" t="s">
        <v>25</v>
      </c>
      <c r="H15" s="40">
        <v>589</v>
      </c>
      <c r="I15" s="33">
        <v>2023</v>
      </c>
      <c r="J15" s="41">
        <f>496.5*1.041*1.0822</f>
        <v>559.34210429999996</v>
      </c>
      <c r="O15" s="23"/>
    </row>
    <row r="16" spans="1:15" ht="31.5" customHeight="1" x14ac:dyDescent="0.2">
      <c r="B16" s="33">
        <v>6</v>
      </c>
      <c r="C16" s="91" t="s">
        <v>128</v>
      </c>
      <c r="D16" s="92"/>
      <c r="E16" s="92"/>
      <c r="F16" s="93"/>
      <c r="G16" s="19" t="s">
        <v>129</v>
      </c>
      <c r="H16" s="40">
        <v>1</v>
      </c>
      <c r="I16" s="33">
        <v>2023</v>
      </c>
      <c r="J16" s="41">
        <v>58</v>
      </c>
      <c r="O16" s="23"/>
    </row>
    <row r="17" spans="2:15" ht="46.5" customHeight="1" x14ac:dyDescent="0.2">
      <c r="B17" s="33">
        <v>7</v>
      </c>
      <c r="C17" s="146" t="s">
        <v>127</v>
      </c>
      <c r="D17" s="147"/>
      <c r="E17" s="147"/>
      <c r="F17" s="148"/>
      <c r="G17" s="19" t="s">
        <v>129</v>
      </c>
      <c r="H17" s="40">
        <v>1</v>
      </c>
      <c r="I17" s="33">
        <v>2023</v>
      </c>
      <c r="J17" s="41">
        <v>182</v>
      </c>
      <c r="O17" s="23"/>
    </row>
    <row r="18" spans="2:15" ht="18" customHeight="1" x14ac:dyDescent="0.2">
      <c r="B18" s="33">
        <v>8</v>
      </c>
      <c r="C18" s="133" t="s">
        <v>19</v>
      </c>
      <c r="D18" s="133"/>
      <c r="E18" s="133"/>
      <c r="F18" s="133"/>
      <c r="G18" s="19" t="s">
        <v>10</v>
      </c>
      <c r="H18" s="39">
        <v>1.6</v>
      </c>
      <c r="I18" s="33">
        <v>2023</v>
      </c>
      <c r="J18" s="41">
        <f>SUM(J11:J12)*1.6%</f>
        <v>247.671753008</v>
      </c>
    </row>
    <row r="19" spans="2:15" ht="15" customHeight="1" x14ac:dyDescent="0.2">
      <c r="B19" s="118" t="s">
        <v>23</v>
      </c>
      <c r="C19" s="118"/>
      <c r="D19" s="118"/>
      <c r="E19" s="118"/>
      <c r="F19" s="118"/>
      <c r="G19" s="118"/>
      <c r="H19" s="118"/>
      <c r="I19" s="118"/>
      <c r="J19" s="118"/>
    </row>
    <row r="20" spans="2:15" x14ac:dyDescent="0.2">
      <c r="B20" s="134" t="s">
        <v>11</v>
      </c>
      <c r="C20" s="135"/>
      <c r="D20" s="136"/>
      <c r="E20" s="140" t="s">
        <v>12</v>
      </c>
      <c r="F20" s="141"/>
      <c r="G20" s="141"/>
      <c r="H20" s="141"/>
      <c r="I20" s="141"/>
      <c r="J20" s="142"/>
    </row>
    <row r="21" spans="2:15" ht="18" customHeight="1" x14ac:dyDescent="0.2">
      <c r="B21" s="137"/>
      <c r="C21" s="138"/>
      <c r="D21" s="139"/>
      <c r="E21" s="143" t="s">
        <v>13</v>
      </c>
      <c r="F21" s="143"/>
      <c r="G21" s="144" t="s">
        <v>14</v>
      </c>
      <c r="H21" s="144"/>
      <c r="I21" s="144"/>
      <c r="J21" s="145"/>
    </row>
    <row r="22" spans="2:15" ht="15.75" customHeight="1" x14ac:dyDescent="0.2">
      <c r="B22" s="112">
        <f>SUM(J11:J18)</f>
        <v>46248.798420307998</v>
      </c>
      <c r="C22" s="113"/>
      <c r="D22" s="114"/>
      <c r="E22" s="115">
        <f>SUM(J11:J18)</f>
        <v>46248.798420307998</v>
      </c>
      <c r="F22" s="115"/>
      <c r="G22" s="116"/>
      <c r="H22" s="116"/>
      <c r="I22" s="116"/>
      <c r="J22" s="117"/>
    </row>
  </sheetData>
  <mergeCells count="27">
    <mergeCell ref="C13:F13"/>
    <mergeCell ref="C14:F14"/>
    <mergeCell ref="C15:F15"/>
    <mergeCell ref="B8:J8"/>
    <mergeCell ref="C12:F12"/>
    <mergeCell ref="C11:F11"/>
    <mergeCell ref="B9:B10"/>
    <mergeCell ref="C9:F10"/>
    <mergeCell ref="G9:H9"/>
    <mergeCell ref="I9:I10"/>
    <mergeCell ref="J9:J10"/>
    <mergeCell ref="B2:J2"/>
    <mergeCell ref="C3:I3"/>
    <mergeCell ref="B5:J5"/>
    <mergeCell ref="G22:J22"/>
    <mergeCell ref="C18:F18"/>
    <mergeCell ref="B19:J19"/>
    <mergeCell ref="B20:D21"/>
    <mergeCell ref="E20:J20"/>
    <mergeCell ref="E21:F21"/>
    <mergeCell ref="B22:D22"/>
    <mergeCell ref="E22:F22"/>
    <mergeCell ref="G21:J21"/>
    <mergeCell ref="C17:F17"/>
    <mergeCell ref="C16:F16"/>
    <mergeCell ref="B6:J6"/>
    <mergeCell ref="C7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25" sqref="H25"/>
    </sheetView>
  </sheetViews>
  <sheetFormatPr defaultColWidth="9.140625" defaultRowHeight="12.75" x14ac:dyDescent="0.2"/>
  <cols>
    <col min="1" max="1" width="2.7109375" style="3" customWidth="1"/>
    <col min="2" max="2" width="3.5703125" style="3" customWidth="1"/>
    <col min="3" max="3" width="17.28515625" style="3" customWidth="1"/>
    <col min="4" max="4" width="20.5703125" style="3" customWidth="1"/>
    <col min="5" max="5" width="4.5703125" style="3" customWidth="1"/>
    <col min="6" max="6" width="25" style="3" customWidth="1"/>
    <col min="7" max="7" width="9.140625" style="3" customWidth="1"/>
    <col min="8" max="8" width="10.140625" style="3" customWidth="1"/>
    <col min="9" max="9" width="14.28515625" style="3" customWidth="1"/>
    <col min="10" max="10" width="15.42578125" style="3" customWidth="1"/>
    <col min="11" max="16384" width="9.140625" style="3"/>
  </cols>
  <sheetData>
    <row r="1" spans="1:11" s="1" customFormat="1" ht="14.25" customHeight="1" x14ac:dyDescent="0.2">
      <c r="B1" s="18"/>
      <c r="C1" s="18"/>
      <c r="D1" s="2"/>
      <c r="E1" s="2"/>
      <c r="G1" s="17"/>
      <c r="H1" s="17"/>
      <c r="I1" s="17"/>
      <c r="J1" s="17"/>
    </row>
    <row r="2" spans="1:11" ht="27.7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ht="9.75" customHeight="1" x14ac:dyDescent="0.2">
      <c r="A3" s="1"/>
      <c r="B3" s="2"/>
      <c r="C3" s="152" t="s">
        <v>15</v>
      </c>
      <c r="D3" s="152"/>
      <c r="E3" s="152"/>
      <c r="F3" s="152"/>
      <c r="G3" s="152"/>
      <c r="H3" s="152"/>
      <c r="I3" s="152"/>
      <c r="J3" s="1"/>
    </row>
    <row r="4" spans="1:11" ht="6.75" customHeight="1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1" ht="17.25" customHeight="1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38"/>
    </row>
    <row r="6" spans="1:11" ht="17.25" customHeight="1" x14ac:dyDescent="0.2">
      <c r="A6" s="153" t="s">
        <v>77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1" ht="11.25" customHeight="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1" ht="14.25" customHeight="1" x14ac:dyDescent="0.2">
      <c r="A8" s="1"/>
      <c r="B8" s="151" t="s">
        <v>74</v>
      </c>
      <c r="C8" s="151"/>
      <c r="D8" s="151"/>
      <c r="E8" s="151"/>
      <c r="F8" s="151"/>
      <c r="G8" s="151"/>
      <c r="H8" s="151"/>
      <c r="I8" s="151"/>
      <c r="J8" s="151"/>
    </row>
    <row r="9" spans="1:11" ht="45.75" customHeight="1" x14ac:dyDescent="0.2">
      <c r="A9" s="1"/>
      <c r="B9" s="159" t="s">
        <v>2</v>
      </c>
      <c r="C9" s="134" t="s">
        <v>3</v>
      </c>
      <c r="D9" s="135"/>
      <c r="E9" s="135"/>
      <c r="F9" s="136"/>
      <c r="G9" s="161" t="s">
        <v>4</v>
      </c>
      <c r="H9" s="162"/>
      <c r="I9" s="159" t="s">
        <v>5</v>
      </c>
      <c r="J9" s="159" t="s">
        <v>17</v>
      </c>
    </row>
    <row r="10" spans="1:11" ht="12.75" customHeight="1" x14ac:dyDescent="0.2">
      <c r="A10" s="1"/>
      <c r="B10" s="160"/>
      <c r="C10" s="137"/>
      <c r="D10" s="138"/>
      <c r="E10" s="138"/>
      <c r="F10" s="139"/>
      <c r="G10" s="19" t="s">
        <v>18</v>
      </c>
      <c r="H10" s="19" t="s">
        <v>7</v>
      </c>
      <c r="I10" s="160"/>
      <c r="J10" s="160"/>
    </row>
    <row r="11" spans="1:11" ht="29.25" customHeight="1" x14ac:dyDescent="0.2">
      <c r="A11" s="1"/>
      <c r="B11" s="19">
        <v>1</v>
      </c>
      <c r="C11" s="91" t="s">
        <v>78</v>
      </c>
      <c r="D11" s="92"/>
      <c r="E11" s="92"/>
      <c r="F11" s="93"/>
      <c r="G11" s="19" t="s">
        <v>25</v>
      </c>
      <c r="H11" s="40">
        <v>100</v>
      </c>
      <c r="I11" s="19">
        <v>2023</v>
      </c>
      <c r="J11" s="73">
        <v>6.4</v>
      </c>
    </row>
    <row r="12" spans="1:11" ht="27" customHeight="1" x14ac:dyDescent="0.2">
      <c r="A12" s="1"/>
      <c r="B12" s="163" t="s">
        <v>20</v>
      </c>
      <c r="C12" s="163"/>
      <c r="D12" s="163"/>
      <c r="E12" s="163"/>
      <c r="F12" s="163"/>
      <c r="G12" s="163"/>
      <c r="H12" s="163"/>
      <c r="I12" s="163"/>
      <c r="J12" s="163"/>
    </row>
    <row r="13" spans="1:11" x14ac:dyDescent="0.2">
      <c r="A13" s="1"/>
      <c r="B13" s="119" t="s">
        <v>11</v>
      </c>
      <c r="C13" s="120"/>
      <c r="D13" s="121"/>
      <c r="E13" s="122" t="s">
        <v>12</v>
      </c>
      <c r="F13" s="123"/>
      <c r="G13" s="123"/>
      <c r="H13" s="123"/>
      <c r="I13" s="123"/>
      <c r="J13" s="124"/>
    </row>
    <row r="14" spans="1:11" ht="13.5" customHeight="1" x14ac:dyDescent="0.2">
      <c r="A14" s="1"/>
      <c r="B14" s="105"/>
      <c r="C14" s="106"/>
      <c r="D14" s="107"/>
      <c r="E14" s="128" t="s">
        <v>13</v>
      </c>
      <c r="F14" s="129"/>
      <c r="G14" s="164"/>
      <c r="H14" s="165" t="s">
        <v>14</v>
      </c>
      <c r="I14" s="126"/>
      <c r="J14" s="127"/>
    </row>
    <row r="15" spans="1:11" x14ac:dyDescent="0.2">
      <c r="A15" s="1"/>
      <c r="B15" s="154">
        <f>SUM(J11:J11)</f>
        <v>6.4</v>
      </c>
      <c r="C15" s="155"/>
      <c r="D15" s="156"/>
      <c r="E15" s="157">
        <f>B15</f>
        <v>6.4</v>
      </c>
      <c r="F15" s="157"/>
      <c r="G15" s="157"/>
      <c r="H15" s="158"/>
      <c r="I15" s="158"/>
      <c r="J15" s="158"/>
    </row>
    <row r="16" spans="1:11" x14ac:dyDescent="0.2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">
      <c r="B17" s="4"/>
      <c r="C17" s="4"/>
      <c r="D17" s="4"/>
      <c r="E17" s="4"/>
      <c r="F17" s="66"/>
      <c r="G17" s="4"/>
      <c r="H17" s="4"/>
      <c r="I17" s="4"/>
      <c r="J17" s="4"/>
    </row>
    <row r="18" spans="2:10" ht="18.75" customHeight="1" x14ac:dyDescent="0.2">
      <c r="B18" s="4"/>
      <c r="C18" s="4"/>
      <c r="D18" s="4"/>
      <c r="E18" s="4"/>
      <c r="F18" s="67"/>
      <c r="G18" s="4"/>
      <c r="H18" s="4"/>
      <c r="I18" s="4"/>
      <c r="J18" s="4"/>
    </row>
  </sheetData>
  <mergeCells count="20">
    <mergeCell ref="B15:D15"/>
    <mergeCell ref="E15:G15"/>
    <mergeCell ref="H15:J15"/>
    <mergeCell ref="B9:B10"/>
    <mergeCell ref="C9:F10"/>
    <mergeCell ref="G9:H9"/>
    <mergeCell ref="I9:I10"/>
    <mergeCell ref="J9:J10"/>
    <mergeCell ref="C11:F11"/>
    <mergeCell ref="B12:J12"/>
    <mergeCell ref="B13:D14"/>
    <mergeCell ref="E13:J13"/>
    <mergeCell ref="E14:G14"/>
    <mergeCell ref="H14:J14"/>
    <mergeCell ref="B8:J8"/>
    <mergeCell ref="B2:J2"/>
    <mergeCell ref="C3:I3"/>
    <mergeCell ref="B5:J5"/>
    <mergeCell ref="A6:J6"/>
    <mergeCell ref="C7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90" zoomScaleNormal="90" workbookViewId="0">
      <selection activeCell="J10" sqref="J10:J16"/>
    </sheetView>
  </sheetViews>
  <sheetFormatPr defaultColWidth="9.140625" defaultRowHeight="12.75" x14ac:dyDescent="0.2"/>
  <cols>
    <col min="1" max="1" width="3.42578125" style="1" customWidth="1"/>
    <col min="2" max="2" width="4.140625" style="22" customWidth="1"/>
    <col min="3" max="3" width="14.28515625" style="1" customWidth="1"/>
    <col min="4" max="4" width="7.85546875" style="1" customWidth="1"/>
    <col min="5" max="5" width="7.7109375" style="1" customWidth="1"/>
    <col min="6" max="6" width="58.28515625" style="1" customWidth="1"/>
    <col min="7" max="7" width="8.28515625" style="1" customWidth="1"/>
    <col min="8" max="8" width="9.140625" style="30" customWidth="1"/>
    <col min="9" max="9" width="11.5703125" style="1" customWidth="1"/>
    <col min="10" max="10" width="13.140625" style="34" customWidth="1"/>
    <col min="11" max="16384" width="9.140625" style="1"/>
  </cols>
  <sheetData>
    <row r="1" spans="1:21" customFormat="1" ht="16.5" customHeight="1" x14ac:dyDescent="0.25">
      <c r="A1" s="7"/>
      <c r="B1" s="65"/>
      <c r="C1" s="65"/>
      <c r="D1" s="8"/>
      <c r="E1" s="8"/>
      <c r="F1" s="11"/>
      <c r="G1" s="25"/>
      <c r="H1" s="25"/>
      <c r="I1" s="25"/>
      <c r="J1" s="25"/>
    </row>
    <row r="2" spans="1:21" ht="32.25" customHeight="1" x14ac:dyDescent="0.25">
      <c r="B2" s="94" t="s">
        <v>149</v>
      </c>
      <c r="C2" s="94"/>
      <c r="D2" s="94"/>
      <c r="E2" s="94"/>
      <c r="F2" s="94"/>
      <c r="G2" s="94"/>
      <c r="H2" s="94"/>
      <c r="I2" s="94"/>
      <c r="J2" s="94"/>
      <c r="K2" s="22"/>
      <c r="Q2" s="30"/>
      <c r="S2" s="34"/>
      <c r="U2" s="22"/>
    </row>
    <row r="3" spans="1:21" x14ac:dyDescent="0.2">
      <c r="B3" s="55"/>
      <c r="C3" s="152" t="s">
        <v>15</v>
      </c>
      <c r="D3" s="152"/>
      <c r="E3" s="152"/>
      <c r="F3" s="152"/>
      <c r="G3" s="152"/>
      <c r="H3" s="152"/>
      <c r="I3" s="152"/>
      <c r="J3" s="35"/>
      <c r="K3" s="22"/>
      <c r="Q3" s="30"/>
      <c r="S3" s="34"/>
      <c r="U3" s="22"/>
    </row>
    <row r="4" spans="1:21" ht="20.25" x14ac:dyDescent="0.2">
      <c r="B4" s="96" t="s">
        <v>57</v>
      </c>
      <c r="C4" s="96"/>
      <c r="D4" s="96"/>
      <c r="E4" s="96"/>
      <c r="F4" s="96"/>
      <c r="G4" s="96"/>
      <c r="H4" s="96"/>
      <c r="I4" s="96"/>
      <c r="J4" s="96"/>
      <c r="K4" s="22"/>
      <c r="Q4" s="30"/>
      <c r="S4" s="34"/>
      <c r="U4" s="22"/>
    </row>
    <row r="5" spans="1:21" ht="40.5" customHeight="1" x14ac:dyDescent="0.2">
      <c r="A5" s="36"/>
      <c r="B5" s="182" t="s">
        <v>92</v>
      </c>
      <c r="C5" s="182"/>
      <c r="D5" s="182"/>
      <c r="E5" s="182"/>
      <c r="F5" s="182"/>
      <c r="G5" s="182"/>
      <c r="H5" s="182"/>
      <c r="I5" s="182"/>
      <c r="J5" s="182"/>
      <c r="K5" s="22"/>
      <c r="Q5" s="30"/>
      <c r="S5" s="34"/>
      <c r="U5" s="22"/>
    </row>
    <row r="6" spans="1:21" x14ac:dyDescent="0.2">
      <c r="C6" s="98" t="s">
        <v>1</v>
      </c>
      <c r="D6" s="98"/>
      <c r="E6" s="98"/>
      <c r="F6" s="98"/>
      <c r="G6" s="98"/>
      <c r="H6" s="98"/>
      <c r="I6" s="98"/>
      <c r="J6" s="37"/>
      <c r="K6" s="22"/>
      <c r="Q6" s="30"/>
      <c r="S6" s="34"/>
      <c r="U6" s="22"/>
    </row>
    <row r="7" spans="1:21" ht="18.75" customHeight="1" x14ac:dyDescent="0.2">
      <c r="B7" s="99" t="s">
        <v>74</v>
      </c>
      <c r="C7" s="99"/>
      <c r="D7" s="99"/>
      <c r="E7" s="99"/>
      <c r="F7" s="99"/>
      <c r="G7" s="99"/>
      <c r="H7" s="99"/>
      <c r="I7" s="99"/>
      <c r="J7" s="99"/>
      <c r="K7" s="22"/>
      <c r="Q7" s="30"/>
      <c r="S7" s="34"/>
      <c r="U7" s="22"/>
    </row>
    <row r="8" spans="1:21" ht="31.5" customHeight="1" x14ac:dyDescent="0.2">
      <c r="B8" s="183" t="s">
        <v>2</v>
      </c>
      <c r="C8" s="119" t="s">
        <v>3</v>
      </c>
      <c r="D8" s="120"/>
      <c r="E8" s="120"/>
      <c r="F8" s="121"/>
      <c r="G8" s="165" t="s">
        <v>4</v>
      </c>
      <c r="H8" s="127"/>
      <c r="I8" s="183" t="s">
        <v>16</v>
      </c>
      <c r="J8" s="180" t="s">
        <v>17</v>
      </c>
      <c r="K8" s="22"/>
      <c r="Q8" s="30"/>
      <c r="S8" s="34"/>
      <c r="U8" s="22"/>
    </row>
    <row r="9" spans="1:21" ht="30" customHeight="1" x14ac:dyDescent="0.2">
      <c r="B9" s="101"/>
      <c r="C9" s="105"/>
      <c r="D9" s="106"/>
      <c r="E9" s="106"/>
      <c r="F9" s="107"/>
      <c r="G9" s="15" t="s">
        <v>18</v>
      </c>
      <c r="H9" s="15" t="s">
        <v>7</v>
      </c>
      <c r="I9" s="101"/>
      <c r="J9" s="181"/>
      <c r="K9" s="22"/>
      <c r="Q9" s="30"/>
      <c r="S9" s="34"/>
      <c r="U9" s="22"/>
    </row>
    <row r="10" spans="1:21" ht="22.5" customHeight="1" x14ac:dyDescent="0.2">
      <c r="B10" s="33">
        <v>1</v>
      </c>
      <c r="C10" s="133" t="s">
        <v>100</v>
      </c>
      <c r="D10" s="133"/>
      <c r="E10" s="133"/>
      <c r="F10" s="133"/>
      <c r="G10" s="19" t="s">
        <v>8</v>
      </c>
      <c r="H10" s="63">
        <v>1190</v>
      </c>
      <c r="I10" s="33">
        <v>2023</v>
      </c>
      <c r="J10" s="64">
        <f>H10*2132.94/1000</f>
        <v>2538.1986000000002</v>
      </c>
      <c r="K10" s="22"/>
      <c r="Q10" s="30"/>
      <c r="S10" s="34"/>
      <c r="U10" s="22"/>
    </row>
    <row r="11" spans="1:21" ht="22.5" customHeight="1" x14ac:dyDescent="0.2">
      <c r="B11" s="33">
        <v>2</v>
      </c>
      <c r="C11" s="133" t="s">
        <v>101</v>
      </c>
      <c r="D11" s="133"/>
      <c r="E11" s="133"/>
      <c r="F11" s="133"/>
      <c r="G11" s="19" t="s">
        <v>8</v>
      </c>
      <c r="H11" s="40">
        <v>1459</v>
      </c>
      <c r="I11" s="33">
        <v>2023</v>
      </c>
      <c r="J11" s="64">
        <f>H11*2132.94/1000</f>
        <v>3111.95946</v>
      </c>
      <c r="K11" s="22"/>
      <c r="Q11" s="30"/>
      <c r="S11" s="34"/>
      <c r="U11" s="22"/>
    </row>
    <row r="12" spans="1:21" ht="22.5" customHeight="1" x14ac:dyDescent="0.2">
      <c r="B12" s="33">
        <v>3</v>
      </c>
      <c r="C12" s="187" t="s">
        <v>96</v>
      </c>
      <c r="D12" s="187"/>
      <c r="E12" s="187"/>
      <c r="F12" s="187"/>
      <c r="G12" s="19" t="s">
        <v>8</v>
      </c>
      <c r="H12" s="63">
        <v>554</v>
      </c>
      <c r="I12" s="33">
        <v>2023</v>
      </c>
      <c r="J12" s="64">
        <f>H12*2132.94/1000</f>
        <v>1181.64876</v>
      </c>
      <c r="K12" s="22"/>
      <c r="Q12" s="30"/>
      <c r="S12" s="34"/>
      <c r="U12" s="22"/>
    </row>
    <row r="13" spans="1:21" ht="22.5" customHeight="1" x14ac:dyDescent="0.2">
      <c r="B13" s="33">
        <v>4</v>
      </c>
      <c r="C13" s="187" t="s">
        <v>97</v>
      </c>
      <c r="D13" s="187"/>
      <c r="E13" s="187"/>
      <c r="F13" s="187"/>
      <c r="G13" s="19" t="s">
        <v>8</v>
      </c>
      <c r="H13" s="40">
        <v>242</v>
      </c>
      <c r="I13" s="33">
        <v>2023</v>
      </c>
      <c r="J13" s="64">
        <f>H13*2132.94/1000</f>
        <v>516.17148000000009</v>
      </c>
      <c r="K13" s="22"/>
      <c r="Q13" s="30"/>
      <c r="S13" s="34"/>
      <c r="U13" s="22"/>
    </row>
    <row r="14" spans="1:21" ht="22.5" customHeight="1" x14ac:dyDescent="0.2">
      <c r="B14" s="33">
        <v>5</v>
      </c>
      <c r="C14" s="91" t="s">
        <v>98</v>
      </c>
      <c r="D14" s="92"/>
      <c r="E14" s="92"/>
      <c r="F14" s="93"/>
      <c r="G14" s="19" t="s">
        <v>8</v>
      </c>
      <c r="H14" s="63">
        <v>1500</v>
      </c>
      <c r="I14" s="33">
        <v>2023</v>
      </c>
      <c r="J14" s="64">
        <f>1387.1*1.3</f>
        <v>1803.23</v>
      </c>
      <c r="K14" s="22"/>
      <c r="Q14" s="30"/>
      <c r="S14" s="34"/>
      <c r="U14" s="22"/>
    </row>
    <row r="15" spans="1:21" ht="22.5" customHeight="1" x14ac:dyDescent="0.2">
      <c r="B15" s="33">
        <v>6</v>
      </c>
      <c r="C15" s="184" t="s">
        <v>145</v>
      </c>
      <c r="D15" s="185"/>
      <c r="E15" s="185"/>
      <c r="F15" s="186"/>
      <c r="G15" s="19" t="s">
        <v>8</v>
      </c>
      <c r="H15" s="40">
        <v>3000</v>
      </c>
      <c r="I15" s="33">
        <v>2023</v>
      </c>
      <c r="J15" s="41">
        <f>H15*2132.94/1000</f>
        <v>6398.82</v>
      </c>
      <c r="K15" s="22"/>
      <c r="Q15" s="30"/>
      <c r="S15" s="34"/>
      <c r="U15" s="22"/>
    </row>
    <row r="16" spans="1:21" ht="22.5" customHeight="1" x14ac:dyDescent="0.2">
      <c r="B16" s="33">
        <v>7</v>
      </c>
      <c r="C16" s="91" t="s">
        <v>19</v>
      </c>
      <c r="D16" s="92"/>
      <c r="E16" s="92"/>
      <c r="F16" s="93"/>
      <c r="G16" s="19" t="s">
        <v>10</v>
      </c>
      <c r="H16" s="39">
        <v>1.6</v>
      </c>
      <c r="I16" s="33">
        <v>2023</v>
      </c>
      <c r="J16" s="41">
        <f>(SUM(J10:J15))*1.6%</f>
        <v>248.80045280000002</v>
      </c>
      <c r="K16" s="22"/>
      <c r="Q16" s="30"/>
      <c r="S16" s="34"/>
      <c r="U16" s="22"/>
    </row>
    <row r="17" spans="1:24" s="2" customFormat="1" ht="18" customHeight="1" x14ac:dyDescent="0.2">
      <c r="A17" s="1"/>
      <c r="B17" s="99" t="s">
        <v>20</v>
      </c>
      <c r="C17" s="99"/>
      <c r="D17" s="99"/>
      <c r="E17" s="99"/>
      <c r="F17" s="99"/>
      <c r="G17" s="99"/>
      <c r="H17" s="99"/>
      <c r="I17" s="99"/>
      <c r="J17" s="99"/>
      <c r="K17" s="22"/>
      <c r="L17" s="1"/>
      <c r="M17" s="1"/>
      <c r="N17" s="1"/>
      <c r="O17" s="1"/>
      <c r="P17" s="1"/>
      <c r="Q17" s="30"/>
      <c r="R17" s="1"/>
      <c r="S17" s="34"/>
      <c r="T17" s="1"/>
      <c r="U17" s="22"/>
      <c r="V17" s="1"/>
      <c r="W17" s="1"/>
      <c r="X17" s="1"/>
    </row>
    <row r="18" spans="1:24" ht="15" customHeight="1" x14ac:dyDescent="0.25">
      <c r="B18" s="166" t="s">
        <v>11</v>
      </c>
      <c r="C18" s="167"/>
      <c r="D18" s="168"/>
      <c r="E18" s="172" t="s">
        <v>12</v>
      </c>
      <c r="F18" s="173"/>
      <c r="G18" s="173"/>
      <c r="H18" s="173"/>
      <c r="I18" s="173"/>
      <c r="J18" s="174"/>
      <c r="K18" s="22"/>
      <c r="Q18" s="30"/>
      <c r="S18" s="34"/>
      <c r="U18" s="22"/>
    </row>
    <row r="19" spans="1:24" ht="12.75" customHeight="1" x14ac:dyDescent="0.25">
      <c r="B19" s="169"/>
      <c r="C19" s="170"/>
      <c r="D19" s="171"/>
      <c r="E19" s="175" t="s">
        <v>13</v>
      </c>
      <c r="F19" s="176"/>
      <c r="G19" s="177" t="s">
        <v>14</v>
      </c>
      <c r="H19" s="178"/>
      <c r="I19" s="178"/>
      <c r="J19" s="179"/>
      <c r="K19" s="22"/>
      <c r="Q19" s="30"/>
      <c r="S19" s="34"/>
      <c r="U19" s="22"/>
    </row>
    <row r="20" spans="1:24" x14ac:dyDescent="0.2">
      <c r="B20" s="112">
        <f>SUM(J10:J16)</f>
        <v>15798.8287528</v>
      </c>
      <c r="C20" s="113"/>
      <c r="D20" s="114"/>
      <c r="E20" s="112">
        <f>B20</f>
        <v>15798.8287528</v>
      </c>
      <c r="F20" s="114"/>
      <c r="G20" s="112"/>
      <c r="H20" s="113"/>
      <c r="I20" s="113"/>
      <c r="J20" s="114"/>
      <c r="K20" s="22"/>
      <c r="Q20" s="30"/>
      <c r="S20" s="34"/>
      <c r="U20" s="22"/>
    </row>
  </sheetData>
  <mergeCells count="26">
    <mergeCell ref="C8:F9"/>
    <mergeCell ref="G8:H8"/>
    <mergeCell ref="I8:I9"/>
    <mergeCell ref="C16:F16"/>
    <mergeCell ref="C15:F15"/>
    <mergeCell ref="C14:F14"/>
    <mergeCell ref="C10:F10"/>
    <mergeCell ref="C11:F11"/>
    <mergeCell ref="C12:F12"/>
    <mergeCell ref="C13:F13"/>
    <mergeCell ref="C3:I3"/>
    <mergeCell ref="B2:J2"/>
    <mergeCell ref="B20:D20"/>
    <mergeCell ref="E20:F20"/>
    <mergeCell ref="G20:J20"/>
    <mergeCell ref="B17:J17"/>
    <mergeCell ref="B18:D19"/>
    <mergeCell ref="E18:J18"/>
    <mergeCell ref="E19:F19"/>
    <mergeCell ref="G19:J19"/>
    <mergeCell ref="J8:J9"/>
    <mergeCell ref="B4:J4"/>
    <mergeCell ref="B5:J5"/>
    <mergeCell ref="C6:I6"/>
    <mergeCell ref="B7:J7"/>
    <mergeCell ref="B8:B9"/>
  </mergeCells>
  <pageMargins left="0.23622047244094491" right="0" top="0" bottom="0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5" zoomScale="90" zoomScaleNormal="90" workbookViewId="0">
      <selection activeCell="J11" sqref="J11:J20"/>
    </sheetView>
  </sheetViews>
  <sheetFormatPr defaultColWidth="8.85546875" defaultRowHeight="12.75" x14ac:dyDescent="0.2"/>
  <cols>
    <col min="1" max="1" width="1.42578125" style="3" customWidth="1"/>
    <col min="2" max="2" width="3.85546875" style="3" customWidth="1"/>
    <col min="3" max="3" width="19.28515625" style="3" customWidth="1"/>
    <col min="4" max="4" width="20.5703125" style="3" customWidth="1"/>
    <col min="5" max="5" width="22.7109375" style="3" customWidth="1"/>
    <col min="6" max="6" width="17" style="3" customWidth="1"/>
    <col min="7" max="7" width="7.5703125" style="3" customWidth="1"/>
    <col min="8" max="8" width="9.28515625" style="3" customWidth="1"/>
    <col min="9" max="9" width="13.28515625" style="3" customWidth="1"/>
    <col min="10" max="11" width="14.85546875" style="3" customWidth="1"/>
    <col min="12" max="13" width="8.85546875" style="3"/>
    <col min="14" max="14" width="10.140625" style="3" hidden="1" customWidth="1"/>
    <col min="15" max="15" width="11.85546875" style="3" hidden="1" customWidth="1"/>
    <col min="16" max="17" width="0" style="3" hidden="1" customWidth="1"/>
    <col min="18" max="20" width="8.85546875" style="3"/>
    <col min="21" max="21" width="10.85546875" style="3" bestFit="1" customWidth="1"/>
    <col min="22" max="255" width="8.85546875" style="3"/>
    <col min="256" max="256" width="1.42578125" style="3" customWidth="1"/>
    <col min="257" max="257" width="3.85546875" style="3" customWidth="1"/>
    <col min="258" max="258" width="26.5703125" style="3" customWidth="1"/>
    <col min="259" max="259" width="25.7109375" style="3" customWidth="1"/>
    <col min="260" max="260" width="25" style="3" customWidth="1"/>
    <col min="261" max="261" width="1.85546875" style="3" customWidth="1"/>
    <col min="262" max="262" width="8.5703125" style="3" customWidth="1"/>
    <col min="263" max="263" width="9.28515625" style="3" customWidth="1"/>
    <col min="264" max="264" width="12.7109375" style="3" customWidth="1"/>
    <col min="265" max="265" width="15.5703125" style="3" customWidth="1"/>
    <col min="266" max="266" width="8.85546875" style="3"/>
    <col min="267" max="267" width="11" style="3" bestFit="1" customWidth="1"/>
    <col min="268" max="511" width="8.85546875" style="3"/>
    <col min="512" max="512" width="1.42578125" style="3" customWidth="1"/>
    <col min="513" max="513" width="3.85546875" style="3" customWidth="1"/>
    <col min="514" max="514" width="26.5703125" style="3" customWidth="1"/>
    <col min="515" max="515" width="25.7109375" style="3" customWidth="1"/>
    <col min="516" max="516" width="25" style="3" customWidth="1"/>
    <col min="517" max="517" width="1.85546875" style="3" customWidth="1"/>
    <col min="518" max="518" width="8.5703125" style="3" customWidth="1"/>
    <col min="519" max="519" width="9.28515625" style="3" customWidth="1"/>
    <col min="520" max="520" width="12.7109375" style="3" customWidth="1"/>
    <col min="521" max="521" width="15.5703125" style="3" customWidth="1"/>
    <col min="522" max="522" width="8.85546875" style="3"/>
    <col min="523" max="523" width="11" style="3" bestFit="1" customWidth="1"/>
    <col min="524" max="767" width="8.85546875" style="3"/>
    <col min="768" max="768" width="1.42578125" style="3" customWidth="1"/>
    <col min="769" max="769" width="3.85546875" style="3" customWidth="1"/>
    <col min="770" max="770" width="26.5703125" style="3" customWidth="1"/>
    <col min="771" max="771" width="25.7109375" style="3" customWidth="1"/>
    <col min="772" max="772" width="25" style="3" customWidth="1"/>
    <col min="773" max="773" width="1.85546875" style="3" customWidth="1"/>
    <col min="774" max="774" width="8.5703125" style="3" customWidth="1"/>
    <col min="775" max="775" width="9.28515625" style="3" customWidth="1"/>
    <col min="776" max="776" width="12.7109375" style="3" customWidth="1"/>
    <col min="777" max="777" width="15.5703125" style="3" customWidth="1"/>
    <col min="778" max="778" width="8.85546875" style="3"/>
    <col min="779" max="779" width="11" style="3" bestFit="1" customWidth="1"/>
    <col min="780" max="1023" width="8.85546875" style="3"/>
    <col min="1024" max="1024" width="1.42578125" style="3" customWidth="1"/>
    <col min="1025" max="1025" width="3.85546875" style="3" customWidth="1"/>
    <col min="1026" max="1026" width="26.5703125" style="3" customWidth="1"/>
    <col min="1027" max="1027" width="25.7109375" style="3" customWidth="1"/>
    <col min="1028" max="1028" width="25" style="3" customWidth="1"/>
    <col min="1029" max="1029" width="1.85546875" style="3" customWidth="1"/>
    <col min="1030" max="1030" width="8.5703125" style="3" customWidth="1"/>
    <col min="1031" max="1031" width="9.28515625" style="3" customWidth="1"/>
    <col min="1032" max="1032" width="12.7109375" style="3" customWidth="1"/>
    <col min="1033" max="1033" width="15.5703125" style="3" customWidth="1"/>
    <col min="1034" max="1034" width="8.85546875" style="3"/>
    <col min="1035" max="1035" width="11" style="3" bestFit="1" customWidth="1"/>
    <col min="1036" max="1279" width="8.85546875" style="3"/>
    <col min="1280" max="1280" width="1.42578125" style="3" customWidth="1"/>
    <col min="1281" max="1281" width="3.85546875" style="3" customWidth="1"/>
    <col min="1282" max="1282" width="26.5703125" style="3" customWidth="1"/>
    <col min="1283" max="1283" width="25.7109375" style="3" customWidth="1"/>
    <col min="1284" max="1284" width="25" style="3" customWidth="1"/>
    <col min="1285" max="1285" width="1.85546875" style="3" customWidth="1"/>
    <col min="1286" max="1286" width="8.5703125" style="3" customWidth="1"/>
    <col min="1287" max="1287" width="9.28515625" style="3" customWidth="1"/>
    <col min="1288" max="1288" width="12.7109375" style="3" customWidth="1"/>
    <col min="1289" max="1289" width="15.5703125" style="3" customWidth="1"/>
    <col min="1290" max="1290" width="8.85546875" style="3"/>
    <col min="1291" max="1291" width="11" style="3" bestFit="1" customWidth="1"/>
    <col min="1292" max="1535" width="8.85546875" style="3"/>
    <col min="1536" max="1536" width="1.42578125" style="3" customWidth="1"/>
    <col min="1537" max="1537" width="3.85546875" style="3" customWidth="1"/>
    <col min="1538" max="1538" width="26.5703125" style="3" customWidth="1"/>
    <col min="1539" max="1539" width="25.7109375" style="3" customWidth="1"/>
    <col min="1540" max="1540" width="25" style="3" customWidth="1"/>
    <col min="1541" max="1541" width="1.85546875" style="3" customWidth="1"/>
    <col min="1542" max="1542" width="8.5703125" style="3" customWidth="1"/>
    <col min="1543" max="1543" width="9.28515625" style="3" customWidth="1"/>
    <col min="1544" max="1544" width="12.7109375" style="3" customWidth="1"/>
    <col min="1545" max="1545" width="15.5703125" style="3" customWidth="1"/>
    <col min="1546" max="1546" width="8.85546875" style="3"/>
    <col min="1547" max="1547" width="11" style="3" bestFit="1" customWidth="1"/>
    <col min="1548" max="1791" width="8.85546875" style="3"/>
    <col min="1792" max="1792" width="1.42578125" style="3" customWidth="1"/>
    <col min="1793" max="1793" width="3.85546875" style="3" customWidth="1"/>
    <col min="1794" max="1794" width="26.5703125" style="3" customWidth="1"/>
    <col min="1795" max="1795" width="25.7109375" style="3" customWidth="1"/>
    <col min="1796" max="1796" width="25" style="3" customWidth="1"/>
    <col min="1797" max="1797" width="1.85546875" style="3" customWidth="1"/>
    <col min="1798" max="1798" width="8.5703125" style="3" customWidth="1"/>
    <col min="1799" max="1799" width="9.28515625" style="3" customWidth="1"/>
    <col min="1800" max="1800" width="12.7109375" style="3" customWidth="1"/>
    <col min="1801" max="1801" width="15.5703125" style="3" customWidth="1"/>
    <col min="1802" max="1802" width="8.85546875" style="3"/>
    <col min="1803" max="1803" width="11" style="3" bestFit="1" customWidth="1"/>
    <col min="1804" max="2047" width="8.85546875" style="3"/>
    <col min="2048" max="2048" width="1.42578125" style="3" customWidth="1"/>
    <col min="2049" max="2049" width="3.85546875" style="3" customWidth="1"/>
    <col min="2050" max="2050" width="26.5703125" style="3" customWidth="1"/>
    <col min="2051" max="2051" width="25.7109375" style="3" customWidth="1"/>
    <col min="2052" max="2052" width="25" style="3" customWidth="1"/>
    <col min="2053" max="2053" width="1.85546875" style="3" customWidth="1"/>
    <col min="2054" max="2054" width="8.5703125" style="3" customWidth="1"/>
    <col min="2055" max="2055" width="9.28515625" style="3" customWidth="1"/>
    <col min="2056" max="2056" width="12.7109375" style="3" customWidth="1"/>
    <col min="2057" max="2057" width="15.5703125" style="3" customWidth="1"/>
    <col min="2058" max="2058" width="8.85546875" style="3"/>
    <col min="2059" max="2059" width="11" style="3" bestFit="1" customWidth="1"/>
    <col min="2060" max="2303" width="8.85546875" style="3"/>
    <col min="2304" max="2304" width="1.42578125" style="3" customWidth="1"/>
    <col min="2305" max="2305" width="3.85546875" style="3" customWidth="1"/>
    <col min="2306" max="2306" width="26.5703125" style="3" customWidth="1"/>
    <col min="2307" max="2307" width="25.7109375" style="3" customWidth="1"/>
    <col min="2308" max="2308" width="25" style="3" customWidth="1"/>
    <col min="2309" max="2309" width="1.85546875" style="3" customWidth="1"/>
    <col min="2310" max="2310" width="8.5703125" style="3" customWidth="1"/>
    <col min="2311" max="2311" width="9.28515625" style="3" customWidth="1"/>
    <col min="2312" max="2312" width="12.7109375" style="3" customWidth="1"/>
    <col min="2313" max="2313" width="15.5703125" style="3" customWidth="1"/>
    <col min="2314" max="2314" width="8.85546875" style="3"/>
    <col min="2315" max="2315" width="11" style="3" bestFit="1" customWidth="1"/>
    <col min="2316" max="2559" width="8.85546875" style="3"/>
    <col min="2560" max="2560" width="1.42578125" style="3" customWidth="1"/>
    <col min="2561" max="2561" width="3.85546875" style="3" customWidth="1"/>
    <col min="2562" max="2562" width="26.5703125" style="3" customWidth="1"/>
    <col min="2563" max="2563" width="25.7109375" style="3" customWidth="1"/>
    <col min="2564" max="2564" width="25" style="3" customWidth="1"/>
    <col min="2565" max="2565" width="1.85546875" style="3" customWidth="1"/>
    <col min="2566" max="2566" width="8.5703125" style="3" customWidth="1"/>
    <col min="2567" max="2567" width="9.28515625" style="3" customWidth="1"/>
    <col min="2568" max="2568" width="12.7109375" style="3" customWidth="1"/>
    <col min="2569" max="2569" width="15.5703125" style="3" customWidth="1"/>
    <col min="2570" max="2570" width="8.85546875" style="3"/>
    <col min="2571" max="2571" width="11" style="3" bestFit="1" customWidth="1"/>
    <col min="2572" max="2815" width="8.85546875" style="3"/>
    <col min="2816" max="2816" width="1.42578125" style="3" customWidth="1"/>
    <col min="2817" max="2817" width="3.85546875" style="3" customWidth="1"/>
    <col min="2818" max="2818" width="26.5703125" style="3" customWidth="1"/>
    <col min="2819" max="2819" width="25.7109375" style="3" customWidth="1"/>
    <col min="2820" max="2820" width="25" style="3" customWidth="1"/>
    <col min="2821" max="2821" width="1.85546875" style="3" customWidth="1"/>
    <col min="2822" max="2822" width="8.5703125" style="3" customWidth="1"/>
    <col min="2823" max="2823" width="9.28515625" style="3" customWidth="1"/>
    <col min="2824" max="2824" width="12.7109375" style="3" customWidth="1"/>
    <col min="2825" max="2825" width="15.5703125" style="3" customWidth="1"/>
    <col min="2826" max="2826" width="8.85546875" style="3"/>
    <col min="2827" max="2827" width="11" style="3" bestFit="1" customWidth="1"/>
    <col min="2828" max="3071" width="8.85546875" style="3"/>
    <col min="3072" max="3072" width="1.42578125" style="3" customWidth="1"/>
    <col min="3073" max="3073" width="3.85546875" style="3" customWidth="1"/>
    <col min="3074" max="3074" width="26.5703125" style="3" customWidth="1"/>
    <col min="3075" max="3075" width="25.7109375" style="3" customWidth="1"/>
    <col min="3076" max="3076" width="25" style="3" customWidth="1"/>
    <col min="3077" max="3077" width="1.85546875" style="3" customWidth="1"/>
    <col min="3078" max="3078" width="8.5703125" style="3" customWidth="1"/>
    <col min="3079" max="3079" width="9.28515625" style="3" customWidth="1"/>
    <col min="3080" max="3080" width="12.7109375" style="3" customWidth="1"/>
    <col min="3081" max="3081" width="15.5703125" style="3" customWidth="1"/>
    <col min="3082" max="3082" width="8.85546875" style="3"/>
    <col min="3083" max="3083" width="11" style="3" bestFit="1" customWidth="1"/>
    <col min="3084" max="3327" width="8.85546875" style="3"/>
    <col min="3328" max="3328" width="1.42578125" style="3" customWidth="1"/>
    <col min="3329" max="3329" width="3.85546875" style="3" customWidth="1"/>
    <col min="3330" max="3330" width="26.5703125" style="3" customWidth="1"/>
    <col min="3331" max="3331" width="25.7109375" style="3" customWidth="1"/>
    <col min="3332" max="3332" width="25" style="3" customWidth="1"/>
    <col min="3333" max="3333" width="1.85546875" style="3" customWidth="1"/>
    <col min="3334" max="3334" width="8.5703125" style="3" customWidth="1"/>
    <col min="3335" max="3335" width="9.28515625" style="3" customWidth="1"/>
    <col min="3336" max="3336" width="12.7109375" style="3" customWidth="1"/>
    <col min="3337" max="3337" width="15.5703125" style="3" customWidth="1"/>
    <col min="3338" max="3338" width="8.85546875" style="3"/>
    <col min="3339" max="3339" width="11" style="3" bestFit="1" customWidth="1"/>
    <col min="3340" max="3583" width="8.85546875" style="3"/>
    <col min="3584" max="3584" width="1.42578125" style="3" customWidth="1"/>
    <col min="3585" max="3585" width="3.85546875" style="3" customWidth="1"/>
    <col min="3586" max="3586" width="26.5703125" style="3" customWidth="1"/>
    <col min="3587" max="3587" width="25.7109375" style="3" customWidth="1"/>
    <col min="3588" max="3588" width="25" style="3" customWidth="1"/>
    <col min="3589" max="3589" width="1.85546875" style="3" customWidth="1"/>
    <col min="3590" max="3590" width="8.5703125" style="3" customWidth="1"/>
    <col min="3591" max="3591" width="9.28515625" style="3" customWidth="1"/>
    <col min="3592" max="3592" width="12.7109375" style="3" customWidth="1"/>
    <col min="3593" max="3593" width="15.5703125" style="3" customWidth="1"/>
    <col min="3594" max="3594" width="8.85546875" style="3"/>
    <col min="3595" max="3595" width="11" style="3" bestFit="1" customWidth="1"/>
    <col min="3596" max="3839" width="8.85546875" style="3"/>
    <col min="3840" max="3840" width="1.42578125" style="3" customWidth="1"/>
    <col min="3841" max="3841" width="3.85546875" style="3" customWidth="1"/>
    <col min="3842" max="3842" width="26.5703125" style="3" customWidth="1"/>
    <col min="3843" max="3843" width="25.7109375" style="3" customWidth="1"/>
    <col min="3844" max="3844" width="25" style="3" customWidth="1"/>
    <col min="3845" max="3845" width="1.85546875" style="3" customWidth="1"/>
    <col min="3846" max="3846" width="8.5703125" style="3" customWidth="1"/>
    <col min="3847" max="3847" width="9.28515625" style="3" customWidth="1"/>
    <col min="3848" max="3848" width="12.7109375" style="3" customWidth="1"/>
    <col min="3849" max="3849" width="15.5703125" style="3" customWidth="1"/>
    <col min="3850" max="3850" width="8.85546875" style="3"/>
    <col min="3851" max="3851" width="11" style="3" bestFit="1" customWidth="1"/>
    <col min="3852" max="4095" width="8.85546875" style="3"/>
    <col min="4096" max="4096" width="1.42578125" style="3" customWidth="1"/>
    <col min="4097" max="4097" width="3.85546875" style="3" customWidth="1"/>
    <col min="4098" max="4098" width="26.5703125" style="3" customWidth="1"/>
    <col min="4099" max="4099" width="25.7109375" style="3" customWidth="1"/>
    <col min="4100" max="4100" width="25" style="3" customWidth="1"/>
    <col min="4101" max="4101" width="1.85546875" style="3" customWidth="1"/>
    <col min="4102" max="4102" width="8.5703125" style="3" customWidth="1"/>
    <col min="4103" max="4103" width="9.28515625" style="3" customWidth="1"/>
    <col min="4104" max="4104" width="12.7109375" style="3" customWidth="1"/>
    <col min="4105" max="4105" width="15.5703125" style="3" customWidth="1"/>
    <col min="4106" max="4106" width="8.85546875" style="3"/>
    <col min="4107" max="4107" width="11" style="3" bestFit="1" customWidth="1"/>
    <col min="4108" max="4351" width="8.85546875" style="3"/>
    <col min="4352" max="4352" width="1.42578125" style="3" customWidth="1"/>
    <col min="4353" max="4353" width="3.85546875" style="3" customWidth="1"/>
    <col min="4354" max="4354" width="26.5703125" style="3" customWidth="1"/>
    <col min="4355" max="4355" width="25.7109375" style="3" customWidth="1"/>
    <col min="4356" max="4356" width="25" style="3" customWidth="1"/>
    <col min="4357" max="4357" width="1.85546875" style="3" customWidth="1"/>
    <col min="4358" max="4358" width="8.5703125" style="3" customWidth="1"/>
    <col min="4359" max="4359" width="9.28515625" style="3" customWidth="1"/>
    <col min="4360" max="4360" width="12.7109375" style="3" customWidth="1"/>
    <col min="4361" max="4361" width="15.5703125" style="3" customWidth="1"/>
    <col min="4362" max="4362" width="8.85546875" style="3"/>
    <col min="4363" max="4363" width="11" style="3" bestFit="1" customWidth="1"/>
    <col min="4364" max="4607" width="8.85546875" style="3"/>
    <col min="4608" max="4608" width="1.42578125" style="3" customWidth="1"/>
    <col min="4609" max="4609" width="3.85546875" style="3" customWidth="1"/>
    <col min="4610" max="4610" width="26.5703125" style="3" customWidth="1"/>
    <col min="4611" max="4611" width="25.7109375" style="3" customWidth="1"/>
    <col min="4612" max="4612" width="25" style="3" customWidth="1"/>
    <col min="4613" max="4613" width="1.85546875" style="3" customWidth="1"/>
    <col min="4614" max="4614" width="8.5703125" style="3" customWidth="1"/>
    <col min="4615" max="4615" width="9.28515625" style="3" customWidth="1"/>
    <col min="4616" max="4616" width="12.7109375" style="3" customWidth="1"/>
    <col min="4617" max="4617" width="15.5703125" style="3" customWidth="1"/>
    <col min="4618" max="4618" width="8.85546875" style="3"/>
    <col min="4619" max="4619" width="11" style="3" bestFit="1" customWidth="1"/>
    <col min="4620" max="4863" width="8.85546875" style="3"/>
    <col min="4864" max="4864" width="1.42578125" style="3" customWidth="1"/>
    <col min="4865" max="4865" width="3.85546875" style="3" customWidth="1"/>
    <col min="4866" max="4866" width="26.5703125" style="3" customWidth="1"/>
    <col min="4867" max="4867" width="25.7109375" style="3" customWidth="1"/>
    <col min="4868" max="4868" width="25" style="3" customWidth="1"/>
    <col min="4869" max="4869" width="1.85546875" style="3" customWidth="1"/>
    <col min="4870" max="4870" width="8.5703125" style="3" customWidth="1"/>
    <col min="4871" max="4871" width="9.28515625" style="3" customWidth="1"/>
    <col min="4872" max="4872" width="12.7109375" style="3" customWidth="1"/>
    <col min="4873" max="4873" width="15.5703125" style="3" customWidth="1"/>
    <col min="4874" max="4874" width="8.85546875" style="3"/>
    <col min="4875" max="4875" width="11" style="3" bestFit="1" customWidth="1"/>
    <col min="4876" max="5119" width="8.85546875" style="3"/>
    <col min="5120" max="5120" width="1.42578125" style="3" customWidth="1"/>
    <col min="5121" max="5121" width="3.85546875" style="3" customWidth="1"/>
    <col min="5122" max="5122" width="26.5703125" style="3" customWidth="1"/>
    <col min="5123" max="5123" width="25.7109375" style="3" customWidth="1"/>
    <col min="5124" max="5124" width="25" style="3" customWidth="1"/>
    <col min="5125" max="5125" width="1.85546875" style="3" customWidth="1"/>
    <col min="5126" max="5126" width="8.5703125" style="3" customWidth="1"/>
    <col min="5127" max="5127" width="9.28515625" style="3" customWidth="1"/>
    <col min="5128" max="5128" width="12.7109375" style="3" customWidth="1"/>
    <col min="5129" max="5129" width="15.5703125" style="3" customWidth="1"/>
    <col min="5130" max="5130" width="8.85546875" style="3"/>
    <col min="5131" max="5131" width="11" style="3" bestFit="1" customWidth="1"/>
    <col min="5132" max="5375" width="8.85546875" style="3"/>
    <col min="5376" max="5376" width="1.42578125" style="3" customWidth="1"/>
    <col min="5377" max="5377" width="3.85546875" style="3" customWidth="1"/>
    <col min="5378" max="5378" width="26.5703125" style="3" customWidth="1"/>
    <col min="5379" max="5379" width="25.7109375" style="3" customWidth="1"/>
    <col min="5380" max="5380" width="25" style="3" customWidth="1"/>
    <col min="5381" max="5381" width="1.85546875" style="3" customWidth="1"/>
    <col min="5382" max="5382" width="8.5703125" style="3" customWidth="1"/>
    <col min="5383" max="5383" width="9.28515625" style="3" customWidth="1"/>
    <col min="5384" max="5384" width="12.7109375" style="3" customWidth="1"/>
    <col min="5385" max="5385" width="15.5703125" style="3" customWidth="1"/>
    <col min="5386" max="5386" width="8.85546875" style="3"/>
    <col min="5387" max="5387" width="11" style="3" bestFit="1" customWidth="1"/>
    <col min="5388" max="5631" width="8.85546875" style="3"/>
    <col min="5632" max="5632" width="1.42578125" style="3" customWidth="1"/>
    <col min="5633" max="5633" width="3.85546875" style="3" customWidth="1"/>
    <col min="5634" max="5634" width="26.5703125" style="3" customWidth="1"/>
    <col min="5635" max="5635" width="25.7109375" style="3" customWidth="1"/>
    <col min="5636" max="5636" width="25" style="3" customWidth="1"/>
    <col min="5637" max="5637" width="1.85546875" style="3" customWidth="1"/>
    <col min="5638" max="5638" width="8.5703125" style="3" customWidth="1"/>
    <col min="5639" max="5639" width="9.28515625" style="3" customWidth="1"/>
    <col min="5640" max="5640" width="12.7109375" style="3" customWidth="1"/>
    <col min="5641" max="5641" width="15.5703125" style="3" customWidth="1"/>
    <col min="5642" max="5642" width="8.85546875" style="3"/>
    <col min="5643" max="5643" width="11" style="3" bestFit="1" customWidth="1"/>
    <col min="5644" max="5887" width="8.85546875" style="3"/>
    <col min="5888" max="5888" width="1.42578125" style="3" customWidth="1"/>
    <col min="5889" max="5889" width="3.85546875" style="3" customWidth="1"/>
    <col min="5890" max="5890" width="26.5703125" style="3" customWidth="1"/>
    <col min="5891" max="5891" width="25.7109375" style="3" customWidth="1"/>
    <col min="5892" max="5892" width="25" style="3" customWidth="1"/>
    <col min="5893" max="5893" width="1.85546875" style="3" customWidth="1"/>
    <col min="5894" max="5894" width="8.5703125" style="3" customWidth="1"/>
    <col min="5895" max="5895" width="9.28515625" style="3" customWidth="1"/>
    <col min="5896" max="5896" width="12.7109375" style="3" customWidth="1"/>
    <col min="5897" max="5897" width="15.5703125" style="3" customWidth="1"/>
    <col min="5898" max="5898" width="8.85546875" style="3"/>
    <col min="5899" max="5899" width="11" style="3" bestFit="1" customWidth="1"/>
    <col min="5900" max="6143" width="8.85546875" style="3"/>
    <col min="6144" max="6144" width="1.42578125" style="3" customWidth="1"/>
    <col min="6145" max="6145" width="3.85546875" style="3" customWidth="1"/>
    <col min="6146" max="6146" width="26.5703125" style="3" customWidth="1"/>
    <col min="6147" max="6147" width="25.7109375" style="3" customWidth="1"/>
    <col min="6148" max="6148" width="25" style="3" customWidth="1"/>
    <col min="6149" max="6149" width="1.85546875" style="3" customWidth="1"/>
    <col min="6150" max="6150" width="8.5703125" style="3" customWidth="1"/>
    <col min="6151" max="6151" width="9.28515625" style="3" customWidth="1"/>
    <col min="6152" max="6152" width="12.7109375" style="3" customWidth="1"/>
    <col min="6153" max="6153" width="15.5703125" style="3" customWidth="1"/>
    <col min="6154" max="6154" width="8.85546875" style="3"/>
    <col min="6155" max="6155" width="11" style="3" bestFit="1" customWidth="1"/>
    <col min="6156" max="6399" width="8.85546875" style="3"/>
    <col min="6400" max="6400" width="1.42578125" style="3" customWidth="1"/>
    <col min="6401" max="6401" width="3.85546875" style="3" customWidth="1"/>
    <col min="6402" max="6402" width="26.5703125" style="3" customWidth="1"/>
    <col min="6403" max="6403" width="25.7109375" style="3" customWidth="1"/>
    <col min="6404" max="6404" width="25" style="3" customWidth="1"/>
    <col min="6405" max="6405" width="1.85546875" style="3" customWidth="1"/>
    <col min="6406" max="6406" width="8.5703125" style="3" customWidth="1"/>
    <col min="6407" max="6407" width="9.28515625" style="3" customWidth="1"/>
    <col min="6408" max="6408" width="12.7109375" style="3" customWidth="1"/>
    <col min="6409" max="6409" width="15.5703125" style="3" customWidth="1"/>
    <col min="6410" max="6410" width="8.85546875" style="3"/>
    <col min="6411" max="6411" width="11" style="3" bestFit="1" customWidth="1"/>
    <col min="6412" max="6655" width="8.85546875" style="3"/>
    <col min="6656" max="6656" width="1.42578125" style="3" customWidth="1"/>
    <col min="6657" max="6657" width="3.85546875" style="3" customWidth="1"/>
    <col min="6658" max="6658" width="26.5703125" style="3" customWidth="1"/>
    <col min="6659" max="6659" width="25.7109375" style="3" customWidth="1"/>
    <col min="6660" max="6660" width="25" style="3" customWidth="1"/>
    <col min="6661" max="6661" width="1.85546875" style="3" customWidth="1"/>
    <col min="6662" max="6662" width="8.5703125" style="3" customWidth="1"/>
    <col min="6663" max="6663" width="9.28515625" style="3" customWidth="1"/>
    <col min="6664" max="6664" width="12.7109375" style="3" customWidth="1"/>
    <col min="6665" max="6665" width="15.5703125" style="3" customWidth="1"/>
    <col min="6666" max="6666" width="8.85546875" style="3"/>
    <col min="6667" max="6667" width="11" style="3" bestFit="1" customWidth="1"/>
    <col min="6668" max="6911" width="8.85546875" style="3"/>
    <col min="6912" max="6912" width="1.42578125" style="3" customWidth="1"/>
    <col min="6913" max="6913" width="3.85546875" style="3" customWidth="1"/>
    <col min="6914" max="6914" width="26.5703125" style="3" customWidth="1"/>
    <col min="6915" max="6915" width="25.7109375" style="3" customWidth="1"/>
    <col min="6916" max="6916" width="25" style="3" customWidth="1"/>
    <col min="6917" max="6917" width="1.85546875" style="3" customWidth="1"/>
    <col min="6918" max="6918" width="8.5703125" style="3" customWidth="1"/>
    <col min="6919" max="6919" width="9.28515625" style="3" customWidth="1"/>
    <col min="6920" max="6920" width="12.7109375" style="3" customWidth="1"/>
    <col min="6921" max="6921" width="15.5703125" style="3" customWidth="1"/>
    <col min="6922" max="6922" width="8.85546875" style="3"/>
    <col min="6923" max="6923" width="11" style="3" bestFit="1" customWidth="1"/>
    <col min="6924" max="7167" width="8.85546875" style="3"/>
    <col min="7168" max="7168" width="1.42578125" style="3" customWidth="1"/>
    <col min="7169" max="7169" width="3.85546875" style="3" customWidth="1"/>
    <col min="7170" max="7170" width="26.5703125" style="3" customWidth="1"/>
    <col min="7171" max="7171" width="25.7109375" style="3" customWidth="1"/>
    <col min="7172" max="7172" width="25" style="3" customWidth="1"/>
    <col min="7173" max="7173" width="1.85546875" style="3" customWidth="1"/>
    <col min="7174" max="7174" width="8.5703125" style="3" customWidth="1"/>
    <col min="7175" max="7175" width="9.28515625" style="3" customWidth="1"/>
    <col min="7176" max="7176" width="12.7109375" style="3" customWidth="1"/>
    <col min="7177" max="7177" width="15.5703125" style="3" customWidth="1"/>
    <col min="7178" max="7178" width="8.85546875" style="3"/>
    <col min="7179" max="7179" width="11" style="3" bestFit="1" customWidth="1"/>
    <col min="7180" max="7423" width="8.85546875" style="3"/>
    <col min="7424" max="7424" width="1.42578125" style="3" customWidth="1"/>
    <col min="7425" max="7425" width="3.85546875" style="3" customWidth="1"/>
    <col min="7426" max="7426" width="26.5703125" style="3" customWidth="1"/>
    <col min="7427" max="7427" width="25.7109375" style="3" customWidth="1"/>
    <col min="7428" max="7428" width="25" style="3" customWidth="1"/>
    <col min="7429" max="7429" width="1.85546875" style="3" customWidth="1"/>
    <col min="7430" max="7430" width="8.5703125" style="3" customWidth="1"/>
    <col min="7431" max="7431" width="9.28515625" style="3" customWidth="1"/>
    <col min="7432" max="7432" width="12.7109375" style="3" customWidth="1"/>
    <col min="7433" max="7433" width="15.5703125" style="3" customWidth="1"/>
    <col min="7434" max="7434" width="8.85546875" style="3"/>
    <col min="7435" max="7435" width="11" style="3" bestFit="1" customWidth="1"/>
    <col min="7436" max="7679" width="8.85546875" style="3"/>
    <col min="7680" max="7680" width="1.42578125" style="3" customWidth="1"/>
    <col min="7681" max="7681" width="3.85546875" style="3" customWidth="1"/>
    <col min="7682" max="7682" width="26.5703125" style="3" customWidth="1"/>
    <col min="7683" max="7683" width="25.7109375" style="3" customWidth="1"/>
    <col min="7684" max="7684" width="25" style="3" customWidth="1"/>
    <col min="7685" max="7685" width="1.85546875" style="3" customWidth="1"/>
    <col min="7686" max="7686" width="8.5703125" style="3" customWidth="1"/>
    <col min="7687" max="7687" width="9.28515625" style="3" customWidth="1"/>
    <col min="7688" max="7688" width="12.7109375" style="3" customWidth="1"/>
    <col min="7689" max="7689" width="15.5703125" style="3" customWidth="1"/>
    <col min="7690" max="7690" width="8.85546875" style="3"/>
    <col min="7691" max="7691" width="11" style="3" bestFit="1" customWidth="1"/>
    <col min="7692" max="7935" width="8.85546875" style="3"/>
    <col min="7936" max="7936" width="1.42578125" style="3" customWidth="1"/>
    <col min="7937" max="7937" width="3.85546875" style="3" customWidth="1"/>
    <col min="7938" max="7938" width="26.5703125" style="3" customWidth="1"/>
    <col min="7939" max="7939" width="25.7109375" style="3" customWidth="1"/>
    <col min="7940" max="7940" width="25" style="3" customWidth="1"/>
    <col min="7941" max="7941" width="1.85546875" style="3" customWidth="1"/>
    <col min="7942" max="7942" width="8.5703125" style="3" customWidth="1"/>
    <col min="7943" max="7943" width="9.28515625" style="3" customWidth="1"/>
    <col min="7944" max="7944" width="12.7109375" style="3" customWidth="1"/>
    <col min="7945" max="7945" width="15.5703125" style="3" customWidth="1"/>
    <col min="7946" max="7946" width="8.85546875" style="3"/>
    <col min="7947" max="7947" width="11" style="3" bestFit="1" customWidth="1"/>
    <col min="7948" max="8191" width="8.85546875" style="3"/>
    <col min="8192" max="8192" width="1.42578125" style="3" customWidth="1"/>
    <col min="8193" max="8193" width="3.85546875" style="3" customWidth="1"/>
    <col min="8194" max="8194" width="26.5703125" style="3" customWidth="1"/>
    <col min="8195" max="8195" width="25.7109375" style="3" customWidth="1"/>
    <col min="8196" max="8196" width="25" style="3" customWidth="1"/>
    <col min="8197" max="8197" width="1.85546875" style="3" customWidth="1"/>
    <col min="8198" max="8198" width="8.5703125" style="3" customWidth="1"/>
    <col min="8199" max="8199" width="9.28515625" style="3" customWidth="1"/>
    <col min="8200" max="8200" width="12.7109375" style="3" customWidth="1"/>
    <col min="8201" max="8201" width="15.5703125" style="3" customWidth="1"/>
    <col min="8202" max="8202" width="8.85546875" style="3"/>
    <col min="8203" max="8203" width="11" style="3" bestFit="1" customWidth="1"/>
    <col min="8204" max="8447" width="8.85546875" style="3"/>
    <col min="8448" max="8448" width="1.42578125" style="3" customWidth="1"/>
    <col min="8449" max="8449" width="3.85546875" style="3" customWidth="1"/>
    <col min="8450" max="8450" width="26.5703125" style="3" customWidth="1"/>
    <col min="8451" max="8451" width="25.7109375" style="3" customWidth="1"/>
    <col min="8452" max="8452" width="25" style="3" customWidth="1"/>
    <col min="8453" max="8453" width="1.85546875" style="3" customWidth="1"/>
    <col min="8454" max="8454" width="8.5703125" style="3" customWidth="1"/>
    <col min="8455" max="8455" width="9.28515625" style="3" customWidth="1"/>
    <col min="8456" max="8456" width="12.7109375" style="3" customWidth="1"/>
    <col min="8457" max="8457" width="15.5703125" style="3" customWidth="1"/>
    <col min="8458" max="8458" width="8.85546875" style="3"/>
    <col min="8459" max="8459" width="11" style="3" bestFit="1" customWidth="1"/>
    <col min="8460" max="8703" width="8.85546875" style="3"/>
    <col min="8704" max="8704" width="1.42578125" style="3" customWidth="1"/>
    <col min="8705" max="8705" width="3.85546875" style="3" customWidth="1"/>
    <col min="8706" max="8706" width="26.5703125" style="3" customWidth="1"/>
    <col min="8707" max="8707" width="25.7109375" style="3" customWidth="1"/>
    <col min="8708" max="8708" width="25" style="3" customWidth="1"/>
    <col min="8709" max="8709" width="1.85546875" style="3" customWidth="1"/>
    <col min="8710" max="8710" width="8.5703125" style="3" customWidth="1"/>
    <col min="8711" max="8711" width="9.28515625" style="3" customWidth="1"/>
    <col min="8712" max="8712" width="12.7109375" style="3" customWidth="1"/>
    <col min="8713" max="8713" width="15.5703125" style="3" customWidth="1"/>
    <col min="8714" max="8714" width="8.85546875" style="3"/>
    <col min="8715" max="8715" width="11" style="3" bestFit="1" customWidth="1"/>
    <col min="8716" max="8959" width="8.85546875" style="3"/>
    <col min="8960" max="8960" width="1.42578125" style="3" customWidth="1"/>
    <col min="8961" max="8961" width="3.85546875" style="3" customWidth="1"/>
    <col min="8962" max="8962" width="26.5703125" style="3" customWidth="1"/>
    <col min="8963" max="8963" width="25.7109375" style="3" customWidth="1"/>
    <col min="8964" max="8964" width="25" style="3" customWidth="1"/>
    <col min="8965" max="8965" width="1.85546875" style="3" customWidth="1"/>
    <col min="8966" max="8966" width="8.5703125" style="3" customWidth="1"/>
    <col min="8967" max="8967" width="9.28515625" style="3" customWidth="1"/>
    <col min="8968" max="8968" width="12.7109375" style="3" customWidth="1"/>
    <col min="8969" max="8969" width="15.5703125" style="3" customWidth="1"/>
    <col min="8970" max="8970" width="8.85546875" style="3"/>
    <col min="8971" max="8971" width="11" style="3" bestFit="1" customWidth="1"/>
    <col min="8972" max="9215" width="8.85546875" style="3"/>
    <col min="9216" max="9216" width="1.42578125" style="3" customWidth="1"/>
    <col min="9217" max="9217" width="3.85546875" style="3" customWidth="1"/>
    <col min="9218" max="9218" width="26.5703125" style="3" customWidth="1"/>
    <col min="9219" max="9219" width="25.7109375" style="3" customWidth="1"/>
    <col min="9220" max="9220" width="25" style="3" customWidth="1"/>
    <col min="9221" max="9221" width="1.85546875" style="3" customWidth="1"/>
    <col min="9222" max="9222" width="8.5703125" style="3" customWidth="1"/>
    <col min="9223" max="9223" width="9.28515625" style="3" customWidth="1"/>
    <col min="9224" max="9224" width="12.7109375" style="3" customWidth="1"/>
    <col min="9225" max="9225" width="15.5703125" style="3" customWidth="1"/>
    <col min="9226" max="9226" width="8.85546875" style="3"/>
    <col min="9227" max="9227" width="11" style="3" bestFit="1" customWidth="1"/>
    <col min="9228" max="9471" width="8.85546875" style="3"/>
    <col min="9472" max="9472" width="1.42578125" style="3" customWidth="1"/>
    <col min="9473" max="9473" width="3.85546875" style="3" customWidth="1"/>
    <col min="9474" max="9474" width="26.5703125" style="3" customWidth="1"/>
    <col min="9475" max="9475" width="25.7109375" style="3" customWidth="1"/>
    <col min="9476" max="9476" width="25" style="3" customWidth="1"/>
    <col min="9477" max="9477" width="1.85546875" style="3" customWidth="1"/>
    <col min="9478" max="9478" width="8.5703125" style="3" customWidth="1"/>
    <col min="9479" max="9479" width="9.28515625" style="3" customWidth="1"/>
    <col min="9480" max="9480" width="12.7109375" style="3" customWidth="1"/>
    <col min="9481" max="9481" width="15.5703125" style="3" customWidth="1"/>
    <col min="9482" max="9482" width="8.85546875" style="3"/>
    <col min="9483" max="9483" width="11" style="3" bestFit="1" customWidth="1"/>
    <col min="9484" max="9727" width="8.85546875" style="3"/>
    <col min="9728" max="9728" width="1.42578125" style="3" customWidth="1"/>
    <col min="9729" max="9729" width="3.85546875" style="3" customWidth="1"/>
    <col min="9730" max="9730" width="26.5703125" style="3" customWidth="1"/>
    <col min="9731" max="9731" width="25.7109375" style="3" customWidth="1"/>
    <col min="9732" max="9732" width="25" style="3" customWidth="1"/>
    <col min="9733" max="9733" width="1.85546875" style="3" customWidth="1"/>
    <col min="9734" max="9734" width="8.5703125" style="3" customWidth="1"/>
    <col min="9735" max="9735" width="9.28515625" style="3" customWidth="1"/>
    <col min="9736" max="9736" width="12.7109375" style="3" customWidth="1"/>
    <col min="9737" max="9737" width="15.5703125" style="3" customWidth="1"/>
    <col min="9738" max="9738" width="8.85546875" style="3"/>
    <col min="9739" max="9739" width="11" style="3" bestFit="1" customWidth="1"/>
    <col min="9740" max="9983" width="8.85546875" style="3"/>
    <col min="9984" max="9984" width="1.42578125" style="3" customWidth="1"/>
    <col min="9985" max="9985" width="3.85546875" style="3" customWidth="1"/>
    <col min="9986" max="9986" width="26.5703125" style="3" customWidth="1"/>
    <col min="9987" max="9987" width="25.7109375" style="3" customWidth="1"/>
    <col min="9988" max="9988" width="25" style="3" customWidth="1"/>
    <col min="9989" max="9989" width="1.85546875" style="3" customWidth="1"/>
    <col min="9990" max="9990" width="8.5703125" style="3" customWidth="1"/>
    <col min="9991" max="9991" width="9.28515625" style="3" customWidth="1"/>
    <col min="9992" max="9992" width="12.7109375" style="3" customWidth="1"/>
    <col min="9993" max="9993" width="15.5703125" style="3" customWidth="1"/>
    <col min="9994" max="9994" width="8.85546875" style="3"/>
    <col min="9995" max="9995" width="11" style="3" bestFit="1" customWidth="1"/>
    <col min="9996" max="10239" width="8.85546875" style="3"/>
    <col min="10240" max="10240" width="1.42578125" style="3" customWidth="1"/>
    <col min="10241" max="10241" width="3.85546875" style="3" customWidth="1"/>
    <col min="10242" max="10242" width="26.5703125" style="3" customWidth="1"/>
    <col min="10243" max="10243" width="25.7109375" style="3" customWidth="1"/>
    <col min="10244" max="10244" width="25" style="3" customWidth="1"/>
    <col min="10245" max="10245" width="1.85546875" style="3" customWidth="1"/>
    <col min="10246" max="10246" width="8.5703125" style="3" customWidth="1"/>
    <col min="10247" max="10247" width="9.28515625" style="3" customWidth="1"/>
    <col min="10248" max="10248" width="12.7109375" style="3" customWidth="1"/>
    <col min="10249" max="10249" width="15.5703125" style="3" customWidth="1"/>
    <col min="10250" max="10250" width="8.85546875" style="3"/>
    <col min="10251" max="10251" width="11" style="3" bestFit="1" customWidth="1"/>
    <col min="10252" max="10495" width="8.85546875" style="3"/>
    <col min="10496" max="10496" width="1.42578125" style="3" customWidth="1"/>
    <col min="10497" max="10497" width="3.85546875" style="3" customWidth="1"/>
    <col min="10498" max="10498" width="26.5703125" style="3" customWidth="1"/>
    <col min="10499" max="10499" width="25.7109375" style="3" customWidth="1"/>
    <col min="10500" max="10500" width="25" style="3" customWidth="1"/>
    <col min="10501" max="10501" width="1.85546875" style="3" customWidth="1"/>
    <col min="10502" max="10502" width="8.5703125" style="3" customWidth="1"/>
    <col min="10503" max="10503" width="9.28515625" style="3" customWidth="1"/>
    <col min="10504" max="10504" width="12.7109375" style="3" customWidth="1"/>
    <col min="10505" max="10505" width="15.5703125" style="3" customWidth="1"/>
    <col min="10506" max="10506" width="8.85546875" style="3"/>
    <col min="10507" max="10507" width="11" style="3" bestFit="1" customWidth="1"/>
    <col min="10508" max="10751" width="8.85546875" style="3"/>
    <col min="10752" max="10752" width="1.42578125" style="3" customWidth="1"/>
    <col min="10753" max="10753" width="3.85546875" style="3" customWidth="1"/>
    <col min="10754" max="10754" width="26.5703125" style="3" customWidth="1"/>
    <col min="10755" max="10755" width="25.7109375" style="3" customWidth="1"/>
    <col min="10756" max="10756" width="25" style="3" customWidth="1"/>
    <col min="10757" max="10757" width="1.85546875" style="3" customWidth="1"/>
    <col min="10758" max="10758" width="8.5703125" style="3" customWidth="1"/>
    <col min="10759" max="10759" width="9.28515625" style="3" customWidth="1"/>
    <col min="10760" max="10760" width="12.7109375" style="3" customWidth="1"/>
    <col min="10761" max="10761" width="15.5703125" style="3" customWidth="1"/>
    <col min="10762" max="10762" width="8.85546875" style="3"/>
    <col min="10763" max="10763" width="11" style="3" bestFit="1" customWidth="1"/>
    <col min="10764" max="11007" width="8.85546875" style="3"/>
    <col min="11008" max="11008" width="1.42578125" style="3" customWidth="1"/>
    <col min="11009" max="11009" width="3.85546875" style="3" customWidth="1"/>
    <col min="11010" max="11010" width="26.5703125" style="3" customWidth="1"/>
    <col min="11011" max="11011" width="25.7109375" style="3" customWidth="1"/>
    <col min="11012" max="11012" width="25" style="3" customWidth="1"/>
    <col min="11013" max="11013" width="1.85546875" style="3" customWidth="1"/>
    <col min="11014" max="11014" width="8.5703125" style="3" customWidth="1"/>
    <col min="11015" max="11015" width="9.28515625" style="3" customWidth="1"/>
    <col min="11016" max="11016" width="12.7109375" style="3" customWidth="1"/>
    <col min="11017" max="11017" width="15.5703125" style="3" customWidth="1"/>
    <col min="11018" max="11018" width="8.85546875" style="3"/>
    <col min="11019" max="11019" width="11" style="3" bestFit="1" customWidth="1"/>
    <col min="11020" max="11263" width="8.85546875" style="3"/>
    <col min="11264" max="11264" width="1.42578125" style="3" customWidth="1"/>
    <col min="11265" max="11265" width="3.85546875" style="3" customWidth="1"/>
    <col min="11266" max="11266" width="26.5703125" style="3" customWidth="1"/>
    <col min="11267" max="11267" width="25.7109375" style="3" customWidth="1"/>
    <col min="11268" max="11268" width="25" style="3" customWidth="1"/>
    <col min="11269" max="11269" width="1.85546875" style="3" customWidth="1"/>
    <col min="11270" max="11270" width="8.5703125" style="3" customWidth="1"/>
    <col min="11271" max="11271" width="9.28515625" style="3" customWidth="1"/>
    <col min="11272" max="11272" width="12.7109375" style="3" customWidth="1"/>
    <col min="11273" max="11273" width="15.5703125" style="3" customWidth="1"/>
    <col min="11274" max="11274" width="8.85546875" style="3"/>
    <col min="11275" max="11275" width="11" style="3" bestFit="1" customWidth="1"/>
    <col min="11276" max="11519" width="8.85546875" style="3"/>
    <col min="11520" max="11520" width="1.42578125" style="3" customWidth="1"/>
    <col min="11521" max="11521" width="3.85546875" style="3" customWidth="1"/>
    <col min="11522" max="11522" width="26.5703125" style="3" customWidth="1"/>
    <col min="11523" max="11523" width="25.7109375" style="3" customWidth="1"/>
    <col min="11524" max="11524" width="25" style="3" customWidth="1"/>
    <col min="11525" max="11525" width="1.85546875" style="3" customWidth="1"/>
    <col min="11526" max="11526" width="8.5703125" style="3" customWidth="1"/>
    <col min="11527" max="11527" width="9.28515625" style="3" customWidth="1"/>
    <col min="11528" max="11528" width="12.7109375" style="3" customWidth="1"/>
    <col min="11529" max="11529" width="15.5703125" style="3" customWidth="1"/>
    <col min="11530" max="11530" width="8.85546875" style="3"/>
    <col min="11531" max="11531" width="11" style="3" bestFit="1" customWidth="1"/>
    <col min="11532" max="11775" width="8.85546875" style="3"/>
    <col min="11776" max="11776" width="1.42578125" style="3" customWidth="1"/>
    <col min="11777" max="11777" width="3.85546875" style="3" customWidth="1"/>
    <col min="11778" max="11778" width="26.5703125" style="3" customWidth="1"/>
    <col min="11779" max="11779" width="25.7109375" style="3" customWidth="1"/>
    <col min="11780" max="11780" width="25" style="3" customWidth="1"/>
    <col min="11781" max="11781" width="1.85546875" style="3" customWidth="1"/>
    <col min="11782" max="11782" width="8.5703125" style="3" customWidth="1"/>
    <col min="11783" max="11783" width="9.28515625" style="3" customWidth="1"/>
    <col min="11784" max="11784" width="12.7109375" style="3" customWidth="1"/>
    <col min="11785" max="11785" width="15.5703125" style="3" customWidth="1"/>
    <col min="11786" max="11786" width="8.85546875" style="3"/>
    <col min="11787" max="11787" width="11" style="3" bestFit="1" customWidth="1"/>
    <col min="11788" max="12031" width="8.85546875" style="3"/>
    <col min="12032" max="12032" width="1.42578125" style="3" customWidth="1"/>
    <col min="12033" max="12033" width="3.85546875" style="3" customWidth="1"/>
    <col min="12034" max="12034" width="26.5703125" style="3" customWidth="1"/>
    <col min="12035" max="12035" width="25.7109375" style="3" customWidth="1"/>
    <col min="12036" max="12036" width="25" style="3" customWidth="1"/>
    <col min="12037" max="12037" width="1.85546875" style="3" customWidth="1"/>
    <col min="12038" max="12038" width="8.5703125" style="3" customWidth="1"/>
    <col min="12039" max="12039" width="9.28515625" style="3" customWidth="1"/>
    <col min="12040" max="12040" width="12.7109375" style="3" customWidth="1"/>
    <col min="12041" max="12041" width="15.5703125" style="3" customWidth="1"/>
    <col min="12042" max="12042" width="8.85546875" style="3"/>
    <col min="12043" max="12043" width="11" style="3" bestFit="1" customWidth="1"/>
    <col min="12044" max="12287" width="8.85546875" style="3"/>
    <col min="12288" max="12288" width="1.42578125" style="3" customWidth="1"/>
    <col min="12289" max="12289" width="3.85546875" style="3" customWidth="1"/>
    <col min="12290" max="12290" width="26.5703125" style="3" customWidth="1"/>
    <col min="12291" max="12291" width="25.7109375" style="3" customWidth="1"/>
    <col min="12292" max="12292" width="25" style="3" customWidth="1"/>
    <col min="12293" max="12293" width="1.85546875" style="3" customWidth="1"/>
    <col min="12294" max="12294" width="8.5703125" style="3" customWidth="1"/>
    <col min="12295" max="12295" width="9.28515625" style="3" customWidth="1"/>
    <col min="12296" max="12296" width="12.7109375" style="3" customWidth="1"/>
    <col min="12297" max="12297" width="15.5703125" style="3" customWidth="1"/>
    <col min="12298" max="12298" width="8.85546875" style="3"/>
    <col min="12299" max="12299" width="11" style="3" bestFit="1" customWidth="1"/>
    <col min="12300" max="12543" width="8.85546875" style="3"/>
    <col min="12544" max="12544" width="1.42578125" style="3" customWidth="1"/>
    <col min="12545" max="12545" width="3.85546875" style="3" customWidth="1"/>
    <col min="12546" max="12546" width="26.5703125" style="3" customWidth="1"/>
    <col min="12547" max="12547" width="25.7109375" style="3" customWidth="1"/>
    <col min="12548" max="12548" width="25" style="3" customWidth="1"/>
    <col min="12549" max="12549" width="1.85546875" style="3" customWidth="1"/>
    <col min="12550" max="12550" width="8.5703125" style="3" customWidth="1"/>
    <col min="12551" max="12551" width="9.28515625" style="3" customWidth="1"/>
    <col min="12552" max="12552" width="12.7109375" style="3" customWidth="1"/>
    <col min="12553" max="12553" width="15.5703125" style="3" customWidth="1"/>
    <col min="12554" max="12554" width="8.85546875" style="3"/>
    <col min="12555" max="12555" width="11" style="3" bestFit="1" customWidth="1"/>
    <col min="12556" max="12799" width="8.85546875" style="3"/>
    <col min="12800" max="12800" width="1.42578125" style="3" customWidth="1"/>
    <col min="12801" max="12801" width="3.85546875" style="3" customWidth="1"/>
    <col min="12802" max="12802" width="26.5703125" style="3" customWidth="1"/>
    <col min="12803" max="12803" width="25.7109375" style="3" customWidth="1"/>
    <col min="12804" max="12804" width="25" style="3" customWidth="1"/>
    <col min="12805" max="12805" width="1.85546875" style="3" customWidth="1"/>
    <col min="12806" max="12806" width="8.5703125" style="3" customWidth="1"/>
    <col min="12807" max="12807" width="9.28515625" style="3" customWidth="1"/>
    <col min="12808" max="12808" width="12.7109375" style="3" customWidth="1"/>
    <col min="12809" max="12809" width="15.5703125" style="3" customWidth="1"/>
    <col min="12810" max="12810" width="8.85546875" style="3"/>
    <col min="12811" max="12811" width="11" style="3" bestFit="1" customWidth="1"/>
    <col min="12812" max="13055" width="8.85546875" style="3"/>
    <col min="13056" max="13056" width="1.42578125" style="3" customWidth="1"/>
    <col min="13057" max="13057" width="3.85546875" style="3" customWidth="1"/>
    <col min="13058" max="13058" width="26.5703125" style="3" customWidth="1"/>
    <col min="13059" max="13059" width="25.7109375" style="3" customWidth="1"/>
    <col min="13060" max="13060" width="25" style="3" customWidth="1"/>
    <col min="13061" max="13061" width="1.85546875" style="3" customWidth="1"/>
    <col min="13062" max="13062" width="8.5703125" style="3" customWidth="1"/>
    <col min="13063" max="13063" width="9.28515625" style="3" customWidth="1"/>
    <col min="13064" max="13064" width="12.7109375" style="3" customWidth="1"/>
    <col min="13065" max="13065" width="15.5703125" style="3" customWidth="1"/>
    <col min="13066" max="13066" width="8.85546875" style="3"/>
    <col min="13067" max="13067" width="11" style="3" bestFit="1" customWidth="1"/>
    <col min="13068" max="13311" width="8.85546875" style="3"/>
    <col min="13312" max="13312" width="1.42578125" style="3" customWidth="1"/>
    <col min="13313" max="13313" width="3.85546875" style="3" customWidth="1"/>
    <col min="13314" max="13314" width="26.5703125" style="3" customWidth="1"/>
    <col min="13315" max="13315" width="25.7109375" style="3" customWidth="1"/>
    <col min="13316" max="13316" width="25" style="3" customWidth="1"/>
    <col min="13317" max="13317" width="1.85546875" style="3" customWidth="1"/>
    <col min="13318" max="13318" width="8.5703125" style="3" customWidth="1"/>
    <col min="13319" max="13319" width="9.28515625" style="3" customWidth="1"/>
    <col min="13320" max="13320" width="12.7109375" style="3" customWidth="1"/>
    <col min="13321" max="13321" width="15.5703125" style="3" customWidth="1"/>
    <col min="13322" max="13322" width="8.85546875" style="3"/>
    <col min="13323" max="13323" width="11" style="3" bestFit="1" customWidth="1"/>
    <col min="13324" max="13567" width="8.85546875" style="3"/>
    <col min="13568" max="13568" width="1.42578125" style="3" customWidth="1"/>
    <col min="13569" max="13569" width="3.85546875" style="3" customWidth="1"/>
    <col min="13570" max="13570" width="26.5703125" style="3" customWidth="1"/>
    <col min="13571" max="13571" width="25.7109375" style="3" customWidth="1"/>
    <col min="13572" max="13572" width="25" style="3" customWidth="1"/>
    <col min="13573" max="13573" width="1.85546875" style="3" customWidth="1"/>
    <col min="13574" max="13574" width="8.5703125" style="3" customWidth="1"/>
    <col min="13575" max="13575" width="9.28515625" style="3" customWidth="1"/>
    <col min="13576" max="13576" width="12.7109375" style="3" customWidth="1"/>
    <col min="13577" max="13577" width="15.5703125" style="3" customWidth="1"/>
    <col min="13578" max="13578" width="8.85546875" style="3"/>
    <col min="13579" max="13579" width="11" style="3" bestFit="1" customWidth="1"/>
    <col min="13580" max="13823" width="8.85546875" style="3"/>
    <col min="13824" max="13824" width="1.42578125" style="3" customWidth="1"/>
    <col min="13825" max="13825" width="3.85546875" style="3" customWidth="1"/>
    <col min="13826" max="13826" width="26.5703125" style="3" customWidth="1"/>
    <col min="13827" max="13827" width="25.7109375" style="3" customWidth="1"/>
    <col min="13828" max="13828" width="25" style="3" customWidth="1"/>
    <col min="13829" max="13829" width="1.85546875" style="3" customWidth="1"/>
    <col min="13830" max="13830" width="8.5703125" style="3" customWidth="1"/>
    <col min="13831" max="13831" width="9.28515625" style="3" customWidth="1"/>
    <col min="13832" max="13832" width="12.7109375" style="3" customWidth="1"/>
    <col min="13833" max="13833" width="15.5703125" style="3" customWidth="1"/>
    <col min="13834" max="13834" width="8.85546875" style="3"/>
    <col min="13835" max="13835" width="11" style="3" bestFit="1" customWidth="1"/>
    <col min="13836" max="14079" width="8.85546875" style="3"/>
    <col min="14080" max="14080" width="1.42578125" style="3" customWidth="1"/>
    <col min="14081" max="14081" width="3.85546875" style="3" customWidth="1"/>
    <col min="14082" max="14082" width="26.5703125" style="3" customWidth="1"/>
    <col min="14083" max="14083" width="25.7109375" style="3" customWidth="1"/>
    <col min="14084" max="14084" width="25" style="3" customWidth="1"/>
    <col min="14085" max="14085" width="1.85546875" style="3" customWidth="1"/>
    <col min="14086" max="14086" width="8.5703125" style="3" customWidth="1"/>
    <col min="14087" max="14087" width="9.28515625" style="3" customWidth="1"/>
    <col min="14088" max="14088" width="12.7109375" style="3" customWidth="1"/>
    <col min="14089" max="14089" width="15.5703125" style="3" customWidth="1"/>
    <col min="14090" max="14090" width="8.85546875" style="3"/>
    <col min="14091" max="14091" width="11" style="3" bestFit="1" customWidth="1"/>
    <col min="14092" max="14335" width="8.85546875" style="3"/>
    <col min="14336" max="14336" width="1.42578125" style="3" customWidth="1"/>
    <col min="14337" max="14337" width="3.85546875" style="3" customWidth="1"/>
    <col min="14338" max="14338" width="26.5703125" style="3" customWidth="1"/>
    <col min="14339" max="14339" width="25.7109375" style="3" customWidth="1"/>
    <col min="14340" max="14340" width="25" style="3" customWidth="1"/>
    <col min="14341" max="14341" width="1.85546875" style="3" customWidth="1"/>
    <col min="14342" max="14342" width="8.5703125" style="3" customWidth="1"/>
    <col min="14343" max="14343" width="9.28515625" style="3" customWidth="1"/>
    <col min="14344" max="14344" width="12.7109375" style="3" customWidth="1"/>
    <col min="14345" max="14345" width="15.5703125" style="3" customWidth="1"/>
    <col min="14346" max="14346" width="8.85546875" style="3"/>
    <col min="14347" max="14347" width="11" style="3" bestFit="1" customWidth="1"/>
    <col min="14348" max="14591" width="8.85546875" style="3"/>
    <col min="14592" max="14592" width="1.42578125" style="3" customWidth="1"/>
    <col min="14593" max="14593" width="3.85546875" style="3" customWidth="1"/>
    <col min="14594" max="14594" width="26.5703125" style="3" customWidth="1"/>
    <col min="14595" max="14595" width="25.7109375" style="3" customWidth="1"/>
    <col min="14596" max="14596" width="25" style="3" customWidth="1"/>
    <col min="14597" max="14597" width="1.85546875" style="3" customWidth="1"/>
    <col min="14598" max="14598" width="8.5703125" style="3" customWidth="1"/>
    <col min="14599" max="14599" width="9.28515625" style="3" customWidth="1"/>
    <col min="14600" max="14600" width="12.7109375" style="3" customWidth="1"/>
    <col min="14601" max="14601" width="15.5703125" style="3" customWidth="1"/>
    <col min="14602" max="14602" width="8.85546875" style="3"/>
    <col min="14603" max="14603" width="11" style="3" bestFit="1" customWidth="1"/>
    <col min="14604" max="14847" width="8.85546875" style="3"/>
    <col min="14848" max="14848" width="1.42578125" style="3" customWidth="1"/>
    <col min="14849" max="14849" width="3.85546875" style="3" customWidth="1"/>
    <col min="14850" max="14850" width="26.5703125" style="3" customWidth="1"/>
    <col min="14851" max="14851" width="25.7109375" style="3" customWidth="1"/>
    <col min="14852" max="14852" width="25" style="3" customWidth="1"/>
    <col min="14853" max="14853" width="1.85546875" style="3" customWidth="1"/>
    <col min="14854" max="14854" width="8.5703125" style="3" customWidth="1"/>
    <col min="14855" max="14855" width="9.28515625" style="3" customWidth="1"/>
    <col min="14856" max="14856" width="12.7109375" style="3" customWidth="1"/>
    <col min="14857" max="14857" width="15.5703125" style="3" customWidth="1"/>
    <col min="14858" max="14858" width="8.85546875" style="3"/>
    <col min="14859" max="14859" width="11" style="3" bestFit="1" customWidth="1"/>
    <col min="14860" max="15103" width="8.85546875" style="3"/>
    <col min="15104" max="15104" width="1.42578125" style="3" customWidth="1"/>
    <col min="15105" max="15105" width="3.85546875" style="3" customWidth="1"/>
    <col min="15106" max="15106" width="26.5703125" style="3" customWidth="1"/>
    <col min="15107" max="15107" width="25.7109375" style="3" customWidth="1"/>
    <col min="15108" max="15108" width="25" style="3" customWidth="1"/>
    <col min="15109" max="15109" width="1.85546875" style="3" customWidth="1"/>
    <col min="15110" max="15110" width="8.5703125" style="3" customWidth="1"/>
    <col min="15111" max="15111" width="9.28515625" style="3" customWidth="1"/>
    <col min="15112" max="15112" width="12.7109375" style="3" customWidth="1"/>
    <col min="15113" max="15113" width="15.5703125" style="3" customWidth="1"/>
    <col min="15114" max="15114" width="8.85546875" style="3"/>
    <col min="15115" max="15115" width="11" style="3" bestFit="1" customWidth="1"/>
    <col min="15116" max="15359" width="8.85546875" style="3"/>
    <col min="15360" max="15360" width="1.42578125" style="3" customWidth="1"/>
    <col min="15361" max="15361" width="3.85546875" style="3" customWidth="1"/>
    <col min="15362" max="15362" width="26.5703125" style="3" customWidth="1"/>
    <col min="15363" max="15363" width="25.7109375" style="3" customWidth="1"/>
    <col min="15364" max="15364" width="25" style="3" customWidth="1"/>
    <col min="15365" max="15365" width="1.85546875" style="3" customWidth="1"/>
    <col min="15366" max="15366" width="8.5703125" style="3" customWidth="1"/>
    <col min="15367" max="15367" width="9.28515625" style="3" customWidth="1"/>
    <col min="15368" max="15368" width="12.7109375" style="3" customWidth="1"/>
    <col min="15369" max="15369" width="15.5703125" style="3" customWidth="1"/>
    <col min="15370" max="15370" width="8.85546875" style="3"/>
    <col min="15371" max="15371" width="11" style="3" bestFit="1" customWidth="1"/>
    <col min="15372" max="15615" width="8.85546875" style="3"/>
    <col min="15616" max="15616" width="1.42578125" style="3" customWidth="1"/>
    <col min="15617" max="15617" width="3.85546875" style="3" customWidth="1"/>
    <col min="15618" max="15618" width="26.5703125" style="3" customWidth="1"/>
    <col min="15619" max="15619" width="25.7109375" style="3" customWidth="1"/>
    <col min="15620" max="15620" width="25" style="3" customWidth="1"/>
    <col min="15621" max="15621" width="1.85546875" style="3" customWidth="1"/>
    <col min="15622" max="15622" width="8.5703125" style="3" customWidth="1"/>
    <col min="15623" max="15623" width="9.28515625" style="3" customWidth="1"/>
    <col min="15624" max="15624" width="12.7109375" style="3" customWidth="1"/>
    <col min="15625" max="15625" width="15.5703125" style="3" customWidth="1"/>
    <col min="15626" max="15626" width="8.85546875" style="3"/>
    <col min="15627" max="15627" width="11" style="3" bestFit="1" customWidth="1"/>
    <col min="15628" max="15871" width="8.85546875" style="3"/>
    <col min="15872" max="15872" width="1.42578125" style="3" customWidth="1"/>
    <col min="15873" max="15873" width="3.85546875" style="3" customWidth="1"/>
    <col min="15874" max="15874" width="26.5703125" style="3" customWidth="1"/>
    <col min="15875" max="15875" width="25.7109375" style="3" customWidth="1"/>
    <col min="15876" max="15876" width="25" style="3" customWidth="1"/>
    <col min="15877" max="15877" width="1.85546875" style="3" customWidth="1"/>
    <col min="15878" max="15878" width="8.5703125" style="3" customWidth="1"/>
    <col min="15879" max="15879" width="9.28515625" style="3" customWidth="1"/>
    <col min="15880" max="15880" width="12.7109375" style="3" customWidth="1"/>
    <col min="15881" max="15881" width="15.5703125" style="3" customWidth="1"/>
    <col min="15882" max="15882" width="8.85546875" style="3"/>
    <col min="15883" max="15883" width="11" style="3" bestFit="1" customWidth="1"/>
    <col min="15884" max="16127" width="8.85546875" style="3"/>
    <col min="16128" max="16128" width="1.42578125" style="3" customWidth="1"/>
    <col min="16129" max="16129" width="3.85546875" style="3" customWidth="1"/>
    <col min="16130" max="16130" width="26.5703125" style="3" customWidth="1"/>
    <col min="16131" max="16131" width="25.7109375" style="3" customWidth="1"/>
    <col min="16132" max="16132" width="25" style="3" customWidth="1"/>
    <col min="16133" max="16133" width="1.85546875" style="3" customWidth="1"/>
    <col min="16134" max="16134" width="8.5703125" style="3" customWidth="1"/>
    <col min="16135" max="16135" width="9.28515625" style="3" customWidth="1"/>
    <col min="16136" max="16136" width="12.7109375" style="3" customWidth="1"/>
    <col min="16137" max="16137" width="15.5703125" style="3" customWidth="1"/>
    <col min="16138" max="16138" width="8.85546875" style="3"/>
    <col min="16139" max="16139" width="11" style="3" bestFit="1" customWidth="1"/>
    <col min="16140" max="16384" width="8.85546875" style="3"/>
  </cols>
  <sheetData>
    <row r="1" spans="1:14" x14ac:dyDescent="0.2">
      <c r="F1" s="1"/>
      <c r="G1" s="17"/>
      <c r="H1" s="17"/>
      <c r="I1" s="17"/>
      <c r="J1" s="17"/>
      <c r="K1" s="17"/>
    </row>
    <row r="2" spans="1:14" ht="34.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  <c r="K2" s="26"/>
    </row>
    <row r="3" spans="1:14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  <c r="K3" s="1"/>
    </row>
    <row r="4" spans="1:14" ht="4.5" hidden="1" customHeight="1" x14ac:dyDescent="0.2">
      <c r="A4" s="1"/>
      <c r="B4" s="2"/>
      <c r="C4" s="16"/>
      <c r="D4" s="16"/>
      <c r="E4" s="16"/>
      <c r="F4" s="16"/>
      <c r="G4" s="16"/>
      <c r="H4" s="16"/>
      <c r="I4" s="16"/>
      <c r="J4" s="1"/>
      <c r="K4" s="1"/>
    </row>
    <row r="5" spans="1:14" ht="16.5" customHeight="1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1"/>
    </row>
    <row r="6" spans="1:14" ht="42.75" customHeight="1" x14ac:dyDescent="0.2">
      <c r="A6" s="1"/>
      <c r="B6" s="97" t="s">
        <v>93</v>
      </c>
      <c r="C6" s="188"/>
      <c r="D6" s="188"/>
      <c r="E6" s="188"/>
      <c r="F6" s="188"/>
      <c r="G6" s="188"/>
      <c r="H6" s="188"/>
      <c r="I6" s="188"/>
      <c r="J6" s="188"/>
      <c r="K6" s="27"/>
    </row>
    <row r="7" spans="1:14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  <c r="K7" s="1"/>
    </row>
    <row r="8" spans="1:14" x14ac:dyDescent="0.2">
      <c r="A8" s="1"/>
      <c r="B8" s="189" t="s">
        <v>74</v>
      </c>
      <c r="C8" s="189"/>
      <c r="D8" s="189"/>
      <c r="E8" s="189"/>
      <c r="F8" s="189"/>
      <c r="G8" s="189"/>
      <c r="H8" s="189"/>
      <c r="I8" s="189"/>
      <c r="J8" s="189"/>
      <c r="K8" s="24"/>
    </row>
    <row r="9" spans="1:14" ht="29.25" customHeight="1" x14ac:dyDescent="0.2">
      <c r="A9" s="1"/>
      <c r="B9" s="159" t="s">
        <v>2</v>
      </c>
      <c r="C9" s="134" t="s">
        <v>3</v>
      </c>
      <c r="D9" s="135"/>
      <c r="E9" s="135"/>
      <c r="F9" s="136"/>
      <c r="G9" s="161" t="s">
        <v>4</v>
      </c>
      <c r="H9" s="162"/>
      <c r="I9" s="196" t="s">
        <v>5</v>
      </c>
      <c r="J9" s="159" t="s">
        <v>21</v>
      </c>
      <c r="K9" s="28"/>
    </row>
    <row r="10" spans="1:14" ht="28.9" customHeight="1" x14ac:dyDescent="0.2">
      <c r="A10" s="1"/>
      <c r="B10" s="160"/>
      <c r="C10" s="137"/>
      <c r="D10" s="138"/>
      <c r="E10" s="138"/>
      <c r="F10" s="139"/>
      <c r="G10" s="19" t="s">
        <v>6</v>
      </c>
      <c r="H10" s="19" t="s">
        <v>7</v>
      </c>
      <c r="I10" s="197"/>
      <c r="J10" s="160"/>
      <c r="K10" s="28"/>
    </row>
    <row r="11" spans="1:14" ht="28.5" customHeight="1" x14ac:dyDescent="0.2">
      <c r="A11" s="1"/>
      <c r="B11" s="33">
        <v>1</v>
      </c>
      <c r="C11" s="133" t="s">
        <v>99</v>
      </c>
      <c r="D11" s="133"/>
      <c r="E11" s="133"/>
      <c r="F11" s="133"/>
      <c r="G11" s="19" t="s">
        <v>8</v>
      </c>
      <c r="H11" s="40">
        <v>1612</v>
      </c>
      <c r="I11" s="33">
        <v>2023</v>
      </c>
      <c r="J11" s="41">
        <v>5655.1</v>
      </c>
      <c r="N11" s="6"/>
    </row>
    <row r="12" spans="1:14" ht="39" customHeight="1" x14ac:dyDescent="0.2">
      <c r="A12" s="1"/>
      <c r="B12" s="33">
        <v>2</v>
      </c>
      <c r="C12" s="91" t="s">
        <v>132</v>
      </c>
      <c r="D12" s="92"/>
      <c r="E12" s="92"/>
      <c r="F12" s="93"/>
      <c r="G12" s="19" t="s">
        <v>130</v>
      </c>
      <c r="H12" s="19">
        <v>29</v>
      </c>
      <c r="I12" s="33">
        <v>2023</v>
      </c>
      <c r="J12" s="41">
        <f>H12*600</f>
        <v>17400</v>
      </c>
      <c r="N12" s="6"/>
    </row>
    <row r="13" spans="1:14" ht="31.5" customHeight="1" x14ac:dyDescent="0.2">
      <c r="A13" s="1"/>
      <c r="B13" s="33">
        <v>3</v>
      </c>
      <c r="C13" s="91" t="s">
        <v>131</v>
      </c>
      <c r="D13" s="92"/>
      <c r="E13" s="92"/>
      <c r="F13" s="93"/>
      <c r="G13" s="19" t="s">
        <v>8</v>
      </c>
      <c r="H13" s="40">
        <v>2380</v>
      </c>
      <c r="I13" s="19">
        <v>2023</v>
      </c>
      <c r="J13" s="41">
        <v>14008</v>
      </c>
      <c r="N13" s="6"/>
    </row>
    <row r="14" spans="1:14" ht="31.5" customHeight="1" x14ac:dyDescent="0.2">
      <c r="A14" s="1"/>
      <c r="B14" s="33">
        <v>4</v>
      </c>
      <c r="C14" s="133" t="s">
        <v>148</v>
      </c>
      <c r="D14" s="133"/>
      <c r="E14" s="133"/>
      <c r="F14" s="133"/>
      <c r="G14" s="19" t="s">
        <v>130</v>
      </c>
      <c r="H14" s="40">
        <v>3</v>
      </c>
      <c r="I14" s="19">
        <v>2023</v>
      </c>
      <c r="J14" s="41">
        <v>2992</v>
      </c>
      <c r="N14" s="6"/>
    </row>
    <row r="15" spans="1:14" ht="17.25" customHeight="1" x14ac:dyDescent="0.2">
      <c r="A15" s="1"/>
      <c r="B15" s="33">
        <v>5</v>
      </c>
      <c r="C15" s="133" t="s">
        <v>51</v>
      </c>
      <c r="D15" s="133"/>
      <c r="E15" s="133"/>
      <c r="F15" s="133"/>
      <c r="G15" s="19" t="s">
        <v>25</v>
      </c>
      <c r="H15" s="40">
        <v>8</v>
      </c>
      <c r="I15" s="33">
        <v>2023</v>
      </c>
      <c r="J15" s="41">
        <v>600</v>
      </c>
      <c r="L15" s="9"/>
      <c r="M15" s="9"/>
      <c r="N15" s="6"/>
    </row>
    <row r="16" spans="1:14" ht="15.75" customHeight="1" x14ac:dyDescent="0.2">
      <c r="A16" s="1"/>
      <c r="B16" s="33">
        <v>6</v>
      </c>
      <c r="C16" s="133" t="s">
        <v>80</v>
      </c>
      <c r="D16" s="133"/>
      <c r="E16" s="133"/>
      <c r="F16" s="133"/>
      <c r="G16" s="19" t="s">
        <v>8</v>
      </c>
      <c r="H16" s="40">
        <v>55042</v>
      </c>
      <c r="I16" s="33">
        <v>2023</v>
      </c>
      <c r="J16" s="41">
        <v>6741.8</v>
      </c>
      <c r="N16" s="6"/>
    </row>
    <row r="17" spans="1:20" ht="15.75" customHeight="1" x14ac:dyDescent="0.2">
      <c r="A17" s="1"/>
      <c r="B17" s="33">
        <v>7</v>
      </c>
      <c r="C17" s="133" t="s">
        <v>26</v>
      </c>
      <c r="D17" s="133"/>
      <c r="E17" s="133"/>
      <c r="F17" s="133"/>
      <c r="G17" s="19" t="s">
        <v>22</v>
      </c>
      <c r="H17" s="40">
        <v>210</v>
      </c>
      <c r="I17" s="33">
        <v>2023</v>
      </c>
      <c r="J17" s="41">
        <v>497</v>
      </c>
      <c r="N17" s="6"/>
      <c r="T17" s="10"/>
    </row>
    <row r="18" spans="1:20" ht="30.75" customHeight="1" x14ac:dyDescent="0.2">
      <c r="B18" s="33">
        <v>8</v>
      </c>
      <c r="C18" s="91" t="s">
        <v>79</v>
      </c>
      <c r="D18" s="92"/>
      <c r="E18" s="92"/>
      <c r="F18" s="93"/>
      <c r="G18" s="19" t="s">
        <v>9</v>
      </c>
      <c r="H18" s="40">
        <v>50</v>
      </c>
      <c r="I18" s="33">
        <v>2023</v>
      </c>
      <c r="J18" s="41">
        <v>2000</v>
      </c>
    </row>
    <row r="19" spans="1:20" ht="30.75" customHeight="1" x14ac:dyDescent="0.2">
      <c r="B19" s="33">
        <v>9</v>
      </c>
      <c r="C19" s="91" t="s">
        <v>126</v>
      </c>
      <c r="D19" s="92"/>
      <c r="E19" s="92"/>
      <c r="F19" s="93"/>
      <c r="G19" s="19" t="s">
        <v>9</v>
      </c>
      <c r="H19" s="40">
        <v>416</v>
      </c>
      <c r="I19" s="33">
        <v>2023</v>
      </c>
      <c r="J19" s="41">
        <f>(416*350+416*2200)/1000</f>
        <v>1060.8</v>
      </c>
    </row>
    <row r="20" spans="1:20" ht="15.75" customHeight="1" x14ac:dyDescent="0.2">
      <c r="B20" s="33">
        <v>10</v>
      </c>
      <c r="C20" s="91" t="s">
        <v>19</v>
      </c>
      <c r="D20" s="92"/>
      <c r="E20" s="92"/>
      <c r="F20" s="93"/>
      <c r="G20" s="19" t="s">
        <v>10</v>
      </c>
      <c r="H20" s="39">
        <v>1.6</v>
      </c>
      <c r="I20" s="33">
        <v>2023</v>
      </c>
      <c r="J20" s="41">
        <f>(J11+J13+J15+J19+J14)*1.6%</f>
        <v>389.05439999999999</v>
      </c>
    </row>
    <row r="21" spans="1:20" ht="15" customHeight="1" x14ac:dyDescent="0.2">
      <c r="A21" s="1"/>
      <c r="B21" s="118" t="s">
        <v>20</v>
      </c>
      <c r="C21" s="118"/>
      <c r="D21" s="118"/>
      <c r="E21" s="118"/>
      <c r="F21" s="118"/>
      <c r="G21" s="118"/>
      <c r="H21" s="118"/>
      <c r="I21" s="118"/>
      <c r="J21" s="118"/>
    </row>
    <row r="22" spans="1:20" ht="15" customHeight="1" x14ac:dyDescent="0.2">
      <c r="A22" s="1"/>
      <c r="B22" s="134" t="s">
        <v>11</v>
      </c>
      <c r="C22" s="135"/>
      <c r="D22" s="136"/>
      <c r="E22" s="194" t="s">
        <v>12</v>
      </c>
      <c r="F22" s="194"/>
      <c r="G22" s="194"/>
      <c r="H22" s="194"/>
      <c r="I22" s="194"/>
      <c r="J22" s="194"/>
    </row>
    <row r="23" spans="1:20" x14ac:dyDescent="0.2">
      <c r="A23" s="1"/>
      <c r="B23" s="137"/>
      <c r="C23" s="138"/>
      <c r="D23" s="139"/>
      <c r="E23" s="193" t="s">
        <v>13</v>
      </c>
      <c r="F23" s="193"/>
      <c r="G23" s="195" t="s">
        <v>14</v>
      </c>
      <c r="H23" s="195"/>
      <c r="I23" s="195"/>
      <c r="J23" s="195"/>
    </row>
    <row r="24" spans="1:20" ht="12.75" customHeight="1" x14ac:dyDescent="0.2">
      <c r="A24" s="1"/>
      <c r="B24" s="190">
        <f>SUM(J11:J20)</f>
        <v>51343.754400000005</v>
      </c>
      <c r="C24" s="191"/>
      <c r="D24" s="192"/>
      <c r="E24" s="193">
        <f>B24</f>
        <v>51343.754400000005</v>
      </c>
      <c r="F24" s="193"/>
      <c r="G24" s="193"/>
      <c r="H24" s="193"/>
      <c r="I24" s="193"/>
      <c r="J24" s="193"/>
      <c r="K24" s="29"/>
      <c r="L24" s="6"/>
    </row>
  </sheetData>
  <mergeCells count="29">
    <mergeCell ref="B2:J2"/>
    <mergeCell ref="C3:I3"/>
    <mergeCell ref="B5:J5"/>
    <mergeCell ref="C16:F16"/>
    <mergeCell ref="B9:B10"/>
    <mergeCell ref="C9:F10"/>
    <mergeCell ref="G9:H9"/>
    <mergeCell ref="I9:I10"/>
    <mergeCell ref="J9:J10"/>
    <mergeCell ref="C13:F13"/>
    <mergeCell ref="C14:F14"/>
    <mergeCell ref="C15:F15"/>
    <mergeCell ref="C11:F11"/>
    <mergeCell ref="C12:F12"/>
    <mergeCell ref="C20:F20"/>
    <mergeCell ref="B6:J6"/>
    <mergeCell ref="C7:I7"/>
    <mergeCell ref="B8:J8"/>
    <mergeCell ref="B24:D24"/>
    <mergeCell ref="E24:F24"/>
    <mergeCell ref="G24:J24"/>
    <mergeCell ref="B21:J21"/>
    <mergeCell ref="B22:D23"/>
    <mergeCell ref="E22:J22"/>
    <mergeCell ref="E23:F23"/>
    <mergeCell ref="G23:J23"/>
    <mergeCell ref="C19:F19"/>
    <mergeCell ref="C18:F18"/>
    <mergeCell ref="C17:F17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4" zoomScale="90" zoomScaleNormal="90" workbookViewId="0">
      <selection activeCell="J12" sqref="J12:J21"/>
    </sheetView>
  </sheetViews>
  <sheetFormatPr defaultRowHeight="12.75" x14ac:dyDescent="0.2"/>
  <cols>
    <col min="1" max="1" width="2.7109375" style="3" customWidth="1"/>
    <col min="2" max="2" width="3.5703125" style="3" customWidth="1"/>
    <col min="3" max="3" width="17.28515625" style="3" customWidth="1"/>
    <col min="4" max="4" width="20.5703125" style="3" customWidth="1"/>
    <col min="5" max="5" width="4.5703125" style="3" customWidth="1"/>
    <col min="6" max="6" width="38.140625" style="3" customWidth="1"/>
    <col min="7" max="7" width="9.140625" style="3" customWidth="1"/>
    <col min="8" max="8" width="10.140625" style="3" customWidth="1"/>
    <col min="9" max="9" width="12.7109375" style="3" customWidth="1"/>
    <col min="10" max="10" width="15.42578125" style="3" customWidth="1"/>
    <col min="11" max="251" width="9.140625" style="3"/>
    <col min="252" max="252" width="2.7109375" style="3" customWidth="1"/>
    <col min="253" max="253" width="3.5703125" style="3" customWidth="1"/>
    <col min="254" max="254" width="17.28515625" style="3" customWidth="1"/>
    <col min="255" max="255" width="20.5703125" style="3" customWidth="1"/>
    <col min="256" max="256" width="4.5703125" style="3" customWidth="1"/>
    <col min="257" max="257" width="41.42578125" style="3" customWidth="1"/>
    <col min="258" max="258" width="9.140625" style="3" customWidth="1"/>
    <col min="259" max="259" width="10.140625" style="3" customWidth="1"/>
    <col min="260" max="260" width="14.28515625" style="3" customWidth="1"/>
    <col min="261" max="261" width="15.42578125" style="3" customWidth="1"/>
    <col min="262" max="262" width="20.5703125" style="3" customWidth="1"/>
    <col min="263" max="507" width="9.140625" style="3"/>
    <col min="508" max="508" width="2.7109375" style="3" customWidth="1"/>
    <col min="509" max="509" width="3.5703125" style="3" customWidth="1"/>
    <col min="510" max="510" width="17.28515625" style="3" customWidth="1"/>
    <col min="511" max="511" width="20.5703125" style="3" customWidth="1"/>
    <col min="512" max="512" width="4.5703125" style="3" customWidth="1"/>
    <col min="513" max="513" width="41.42578125" style="3" customWidth="1"/>
    <col min="514" max="514" width="9.140625" style="3" customWidth="1"/>
    <col min="515" max="515" width="10.140625" style="3" customWidth="1"/>
    <col min="516" max="516" width="14.28515625" style="3" customWidth="1"/>
    <col min="517" max="517" width="15.42578125" style="3" customWidth="1"/>
    <col min="518" max="518" width="20.5703125" style="3" customWidth="1"/>
    <col min="519" max="763" width="9.140625" style="3"/>
    <col min="764" max="764" width="2.7109375" style="3" customWidth="1"/>
    <col min="765" max="765" width="3.5703125" style="3" customWidth="1"/>
    <col min="766" max="766" width="17.28515625" style="3" customWidth="1"/>
    <col min="767" max="767" width="20.5703125" style="3" customWidth="1"/>
    <col min="768" max="768" width="4.5703125" style="3" customWidth="1"/>
    <col min="769" max="769" width="41.42578125" style="3" customWidth="1"/>
    <col min="770" max="770" width="9.140625" style="3" customWidth="1"/>
    <col min="771" max="771" width="10.140625" style="3" customWidth="1"/>
    <col min="772" max="772" width="14.28515625" style="3" customWidth="1"/>
    <col min="773" max="773" width="15.42578125" style="3" customWidth="1"/>
    <col min="774" max="774" width="20.5703125" style="3" customWidth="1"/>
    <col min="775" max="1019" width="9.140625" style="3"/>
    <col min="1020" max="1020" width="2.7109375" style="3" customWidth="1"/>
    <col min="1021" max="1021" width="3.5703125" style="3" customWidth="1"/>
    <col min="1022" max="1022" width="17.28515625" style="3" customWidth="1"/>
    <col min="1023" max="1023" width="20.5703125" style="3" customWidth="1"/>
    <col min="1024" max="1024" width="4.5703125" style="3" customWidth="1"/>
    <col min="1025" max="1025" width="41.42578125" style="3" customWidth="1"/>
    <col min="1026" max="1026" width="9.140625" style="3" customWidth="1"/>
    <col min="1027" max="1027" width="10.140625" style="3" customWidth="1"/>
    <col min="1028" max="1028" width="14.28515625" style="3" customWidth="1"/>
    <col min="1029" max="1029" width="15.42578125" style="3" customWidth="1"/>
    <col min="1030" max="1030" width="20.5703125" style="3" customWidth="1"/>
    <col min="1031" max="1275" width="9.140625" style="3"/>
    <col min="1276" max="1276" width="2.7109375" style="3" customWidth="1"/>
    <col min="1277" max="1277" width="3.5703125" style="3" customWidth="1"/>
    <col min="1278" max="1278" width="17.28515625" style="3" customWidth="1"/>
    <col min="1279" max="1279" width="20.5703125" style="3" customWidth="1"/>
    <col min="1280" max="1280" width="4.5703125" style="3" customWidth="1"/>
    <col min="1281" max="1281" width="41.42578125" style="3" customWidth="1"/>
    <col min="1282" max="1282" width="9.140625" style="3" customWidth="1"/>
    <col min="1283" max="1283" width="10.140625" style="3" customWidth="1"/>
    <col min="1284" max="1284" width="14.28515625" style="3" customWidth="1"/>
    <col min="1285" max="1285" width="15.42578125" style="3" customWidth="1"/>
    <col min="1286" max="1286" width="20.5703125" style="3" customWidth="1"/>
    <col min="1287" max="1531" width="9.140625" style="3"/>
    <col min="1532" max="1532" width="2.7109375" style="3" customWidth="1"/>
    <col min="1533" max="1533" width="3.5703125" style="3" customWidth="1"/>
    <col min="1534" max="1534" width="17.28515625" style="3" customWidth="1"/>
    <col min="1535" max="1535" width="20.5703125" style="3" customWidth="1"/>
    <col min="1536" max="1536" width="4.5703125" style="3" customWidth="1"/>
    <col min="1537" max="1537" width="41.42578125" style="3" customWidth="1"/>
    <col min="1538" max="1538" width="9.140625" style="3" customWidth="1"/>
    <col min="1539" max="1539" width="10.140625" style="3" customWidth="1"/>
    <col min="1540" max="1540" width="14.28515625" style="3" customWidth="1"/>
    <col min="1541" max="1541" width="15.42578125" style="3" customWidth="1"/>
    <col min="1542" max="1542" width="20.5703125" style="3" customWidth="1"/>
    <col min="1543" max="1787" width="9.140625" style="3"/>
    <col min="1788" max="1788" width="2.7109375" style="3" customWidth="1"/>
    <col min="1789" max="1789" width="3.5703125" style="3" customWidth="1"/>
    <col min="1790" max="1790" width="17.28515625" style="3" customWidth="1"/>
    <col min="1791" max="1791" width="20.5703125" style="3" customWidth="1"/>
    <col min="1792" max="1792" width="4.5703125" style="3" customWidth="1"/>
    <col min="1793" max="1793" width="41.42578125" style="3" customWidth="1"/>
    <col min="1794" max="1794" width="9.140625" style="3" customWidth="1"/>
    <col min="1795" max="1795" width="10.140625" style="3" customWidth="1"/>
    <col min="1796" max="1796" width="14.28515625" style="3" customWidth="1"/>
    <col min="1797" max="1797" width="15.42578125" style="3" customWidth="1"/>
    <col min="1798" max="1798" width="20.5703125" style="3" customWidth="1"/>
    <col min="1799" max="2043" width="9.140625" style="3"/>
    <col min="2044" max="2044" width="2.7109375" style="3" customWidth="1"/>
    <col min="2045" max="2045" width="3.5703125" style="3" customWidth="1"/>
    <col min="2046" max="2046" width="17.28515625" style="3" customWidth="1"/>
    <col min="2047" max="2047" width="20.5703125" style="3" customWidth="1"/>
    <col min="2048" max="2048" width="4.5703125" style="3" customWidth="1"/>
    <col min="2049" max="2049" width="41.42578125" style="3" customWidth="1"/>
    <col min="2050" max="2050" width="9.140625" style="3" customWidth="1"/>
    <col min="2051" max="2051" width="10.140625" style="3" customWidth="1"/>
    <col min="2052" max="2052" width="14.28515625" style="3" customWidth="1"/>
    <col min="2053" max="2053" width="15.42578125" style="3" customWidth="1"/>
    <col min="2054" max="2054" width="20.5703125" style="3" customWidth="1"/>
    <col min="2055" max="2299" width="9.140625" style="3"/>
    <col min="2300" max="2300" width="2.7109375" style="3" customWidth="1"/>
    <col min="2301" max="2301" width="3.5703125" style="3" customWidth="1"/>
    <col min="2302" max="2302" width="17.28515625" style="3" customWidth="1"/>
    <col min="2303" max="2303" width="20.5703125" style="3" customWidth="1"/>
    <col min="2304" max="2304" width="4.5703125" style="3" customWidth="1"/>
    <col min="2305" max="2305" width="41.42578125" style="3" customWidth="1"/>
    <col min="2306" max="2306" width="9.140625" style="3" customWidth="1"/>
    <col min="2307" max="2307" width="10.140625" style="3" customWidth="1"/>
    <col min="2308" max="2308" width="14.28515625" style="3" customWidth="1"/>
    <col min="2309" max="2309" width="15.42578125" style="3" customWidth="1"/>
    <col min="2310" max="2310" width="20.5703125" style="3" customWidth="1"/>
    <col min="2311" max="2555" width="9.140625" style="3"/>
    <col min="2556" max="2556" width="2.7109375" style="3" customWidth="1"/>
    <col min="2557" max="2557" width="3.5703125" style="3" customWidth="1"/>
    <col min="2558" max="2558" width="17.28515625" style="3" customWidth="1"/>
    <col min="2559" max="2559" width="20.5703125" style="3" customWidth="1"/>
    <col min="2560" max="2560" width="4.5703125" style="3" customWidth="1"/>
    <col min="2561" max="2561" width="41.42578125" style="3" customWidth="1"/>
    <col min="2562" max="2562" width="9.140625" style="3" customWidth="1"/>
    <col min="2563" max="2563" width="10.140625" style="3" customWidth="1"/>
    <col min="2564" max="2564" width="14.28515625" style="3" customWidth="1"/>
    <col min="2565" max="2565" width="15.42578125" style="3" customWidth="1"/>
    <col min="2566" max="2566" width="20.5703125" style="3" customWidth="1"/>
    <col min="2567" max="2811" width="9.140625" style="3"/>
    <col min="2812" max="2812" width="2.7109375" style="3" customWidth="1"/>
    <col min="2813" max="2813" width="3.5703125" style="3" customWidth="1"/>
    <col min="2814" max="2814" width="17.28515625" style="3" customWidth="1"/>
    <col min="2815" max="2815" width="20.5703125" style="3" customWidth="1"/>
    <col min="2816" max="2816" width="4.5703125" style="3" customWidth="1"/>
    <col min="2817" max="2817" width="41.42578125" style="3" customWidth="1"/>
    <col min="2818" max="2818" width="9.140625" style="3" customWidth="1"/>
    <col min="2819" max="2819" width="10.140625" style="3" customWidth="1"/>
    <col min="2820" max="2820" width="14.28515625" style="3" customWidth="1"/>
    <col min="2821" max="2821" width="15.42578125" style="3" customWidth="1"/>
    <col min="2822" max="2822" width="20.5703125" style="3" customWidth="1"/>
    <col min="2823" max="3067" width="9.140625" style="3"/>
    <col min="3068" max="3068" width="2.7109375" style="3" customWidth="1"/>
    <col min="3069" max="3069" width="3.5703125" style="3" customWidth="1"/>
    <col min="3070" max="3070" width="17.28515625" style="3" customWidth="1"/>
    <col min="3071" max="3071" width="20.5703125" style="3" customWidth="1"/>
    <col min="3072" max="3072" width="4.5703125" style="3" customWidth="1"/>
    <col min="3073" max="3073" width="41.42578125" style="3" customWidth="1"/>
    <col min="3074" max="3074" width="9.140625" style="3" customWidth="1"/>
    <col min="3075" max="3075" width="10.140625" style="3" customWidth="1"/>
    <col min="3076" max="3076" width="14.28515625" style="3" customWidth="1"/>
    <col min="3077" max="3077" width="15.42578125" style="3" customWidth="1"/>
    <col min="3078" max="3078" width="20.5703125" style="3" customWidth="1"/>
    <col min="3079" max="3323" width="9.140625" style="3"/>
    <col min="3324" max="3324" width="2.7109375" style="3" customWidth="1"/>
    <col min="3325" max="3325" width="3.5703125" style="3" customWidth="1"/>
    <col min="3326" max="3326" width="17.28515625" style="3" customWidth="1"/>
    <col min="3327" max="3327" width="20.5703125" style="3" customWidth="1"/>
    <col min="3328" max="3328" width="4.5703125" style="3" customWidth="1"/>
    <col min="3329" max="3329" width="41.42578125" style="3" customWidth="1"/>
    <col min="3330" max="3330" width="9.140625" style="3" customWidth="1"/>
    <col min="3331" max="3331" width="10.140625" style="3" customWidth="1"/>
    <col min="3332" max="3332" width="14.28515625" style="3" customWidth="1"/>
    <col min="3333" max="3333" width="15.42578125" style="3" customWidth="1"/>
    <col min="3334" max="3334" width="20.5703125" style="3" customWidth="1"/>
    <col min="3335" max="3579" width="9.140625" style="3"/>
    <col min="3580" max="3580" width="2.7109375" style="3" customWidth="1"/>
    <col min="3581" max="3581" width="3.5703125" style="3" customWidth="1"/>
    <col min="3582" max="3582" width="17.28515625" style="3" customWidth="1"/>
    <col min="3583" max="3583" width="20.5703125" style="3" customWidth="1"/>
    <col min="3584" max="3584" width="4.5703125" style="3" customWidth="1"/>
    <col min="3585" max="3585" width="41.42578125" style="3" customWidth="1"/>
    <col min="3586" max="3586" width="9.140625" style="3" customWidth="1"/>
    <col min="3587" max="3587" width="10.140625" style="3" customWidth="1"/>
    <col min="3588" max="3588" width="14.28515625" style="3" customWidth="1"/>
    <col min="3589" max="3589" width="15.42578125" style="3" customWidth="1"/>
    <col min="3590" max="3590" width="20.5703125" style="3" customWidth="1"/>
    <col min="3591" max="3835" width="9.140625" style="3"/>
    <col min="3836" max="3836" width="2.7109375" style="3" customWidth="1"/>
    <col min="3837" max="3837" width="3.5703125" style="3" customWidth="1"/>
    <col min="3838" max="3838" width="17.28515625" style="3" customWidth="1"/>
    <col min="3839" max="3839" width="20.5703125" style="3" customWidth="1"/>
    <col min="3840" max="3840" width="4.5703125" style="3" customWidth="1"/>
    <col min="3841" max="3841" width="41.42578125" style="3" customWidth="1"/>
    <col min="3842" max="3842" width="9.140625" style="3" customWidth="1"/>
    <col min="3843" max="3843" width="10.140625" style="3" customWidth="1"/>
    <col min="3844" max="3844" width="14.28515625" style="3" customWidth="1"/>
    <col min="3845" max="3845" width="15.42578125" style="3" customWidth="1"/>
    <col min="3846" max="3846" width="20.5703125" style="3" customWidth="1"/>
    <col min="3847" max="4091" width="9.140625" style="3"/>
    <col min="4092" max="4092" width="2.7109375" style="3" customWidth="1"/>
    <col min="4093" max="4093" width="3.5703125" style="3" customWidth="1"/>
    <col min="4094" max="4094" width="17.28515625" style="3" customWidth="1"/>
    <col min="4095" max="4095" width="20.5703125" style="3" customWidth="1"/>
    <col min="4096" max="4096" width="4.5703125" style="3" customWidth="1"/>
    <col min="4097" max="4097" width="41.42578125" style="3" customWidth="1"/>
    <col min="4098" max="4098" width="9.140625" style="3" customWidth="1"/>
    <col min="4099" max="4099" width="10.140625" style="3" customWidth="1"/>
    <col min="4100" max="4100" width="14.28515625" style="3" customWidth="1"/>
    <col min="4101" max="4101" width="15.42578125" style="3" customWidth="1"/>
    <col min="4102" max="4102" width="20.5703125" style="3" customWidth="1"/>
    <col min="4103" max="4347" width="9.140625" style="3"/>
    <col min="4348" max="4348" width="2.7109375" style="3" customWidth="1"/>
    <col min="4349" max="4349" width="3.5703125" style="3" customWidth="1"/>
    <col min="4350" max="4350" width="17.28515625" style="3" customWidth="1"/>
    <col min="4351" max="4351" width="20.5703125" style="3" customWidth="1"/>
    <col min="4352" max="4352" width="4.5703125" style="3" customWidth="1"/>
    <col min="4353" max="4353" width="41.42578125" style="3" customWidth="1"/>
    <col min="4354" max="4354" width="9.140625" style="3" customWidth="1"/>
    <col min="4355" max="4355" width="10.140625" style="3" customWidth="1"/>
    <col min="4356" max="4356" width="14.28515625" style="3" customWidth="1"/>
    <col min="4357" max="4357" width="15.42578125" style="3" customWidth="1"/>
    <col min="4358" max="4358" width="20.5703125" style="3" customWidth="1"/>
    <col min="4359" max="4603" width="9.140625" style="3"/>
    <col min="4604" max="4604" width="2.7109375" style="3" customWidth="1"/>
    <col min="4605" max="4605" width="3.5703125" style="3" customWidth="1"/>
    <col min="4606" max="4606" width="17.28515625" style="3" customWidth="1"/>
    <col min="4607" max="4607" width="20.5703125" style="3" customWidth="1"/>
    <col min="4608" max="4608" width="4.5703125" style="3" customWidth="1"/>
    <col min="4609" max="4609" width="41.42578125" style="3" customWidth="1"/>
    <col min="4610" max="4610" width="9.140625" style="3" customWidth="1"/>
    <col min="4611" max="4611" width="10.140625" style="3" customWidth="1"/>
    <col min="4612" max="4612" width="14.28515625" style="3" customWidth="1"/>
    <col min="4613" max="4613" width="15.42578125" style="3" customWidth="1"/>
    <col min="4614" max="4614" width="20.5703125" style="3" customWidth="1"/>
    <col min="4615" max="4859" width="9.140625" style="3"/>
    <col min="4860" max="4860" width="2.7109375" style="3" customWidth="1"/>
    <col min="4861" max="4861" width="3.5703125" style="3" customWidth="1"/>
    <col min="4862" max="4862" width="17.28515625" style="3" customWidth="1"/>
    <col min="4863" max="4863" width="20.5703125" style="3" customWidth="1"/>
    <col min="4864" max="4864" width="4.5703125" style="3" customWidth="1"/>
    <col min="4865" max="4865" width="41.42578125" style="3" customWidth="1"/>
    <col min="4866" max="4866" width="9.140625" style="3" customWidth="1"/>
    <col min="4867" max="4867" width="10.140625" style="3" customWidth="1"/>
    <col min="4868" max="4868" width="14.28515625" style="3" customWidth="1"/>
    <col min="4869" max="4869" width="15.42578125" style="3" customWidth="1"/>
    <col min="4870" max="4870" width="20.5703125" style="3" customWidth="1"/>
    <col min="4871" max="5115" width="9.140625" style="3"/>
    <col min="5116" max="5116" width="2.7109375" style="3" customWidth="1"/>
    <col min="5117" max="5117" width="3.5703125" style="3" customWidth="1"/>
    <col min="5118" max="5118" width="17.28515625" style="3" customWidth="1"/>
    <col min="5119" max="5119" width="20.5703125" style="3" customWidth="1"/>
    <col min="5120" max="5120" width="4.5703125" style="3" customWidth="1"/>
    <col min="5121" max="5121" width="41.42578125" style="3" customWidth="1"/>
    <col min="5122" max="5122" width="9.140625" style="3" customWidth="1"/>
    <col min="5123" max="5123" width="10.140625" style="3" customWidth="1"/>
    <col min="5124" max="5124" width="14.28515625" style="3" customWidth="1"/>
    <col min="5125" max="5125" width="15.42578125" style="3" customWidth="1"/>
    <col min="5126" max="5126" width="20.5703125" style="3" customWidth="1"/>
    <col min="5127" max="5371" width="9.140625" style="3"/>
    <col min="5372" max="5372" width="2.7109375" style="3" customWidth="1"/>
    <col min="5373" max="5373" width="3.5703125" style="3" customWidth="1"/>
    <col min="5374" max="5374" width="17.28515625" style="3" customWidth="1"/>
    <col min="5375" max="5375" width="20.5703125" style="3" customWidth="1"/>
    <col min="5376" max="5376" width="4.5703125" style="3" customWidth="1"/>
    <col min="5377" max="5377" width="41.42578125" style="3" customWidth="1"/>
    <col min="5378" max="5378" width="9.140625" style="3" customWidth="1"/>
    <col min="5379" max="5379" width="10.140625" style="3" customWidth="1"/>
    <col min="5380" max="5380" width="14.28515625" style="3" customWidth="1"/>
    <col min="5381" max="5381" width="15.42578125" style="3" customWidth="1"/>
    <col min="5382" max="5382" width="20.5703125" style="3" customWidth="1"/>
    <col min="5383" max="5627" width="9.140625" style="3"/>
    <col min="5628" max="5628" width="2.7109375" style="3" customWidth="1"/>
    <col min="5629" max="5629" width="3.5703125" style="3" customWidth="1"/>
    <col min="5630" max="5630" width="17.28515625" style="3" customWidth="1"/>
    <col min="5631" max="5631" width="20.5703125" style="3" customWidth="1"/>
    <col min="5632" max="5632" width="4.5703125" style="3" customWidth="1"/>
    <col min="5633" max="5633" width="41.42578125" style="3" customWidth="1"/>
    <col min="5634" max="5634" width="9.140625" style="3" customWidth="1"/>
    <col min="5635" max="5635" width="10.140625" style="3" customWidth="1"/>
    <col min="5636" max="5636" width="14.28515625" style="3" customWidth="1"/>
    <col min="5637" max="5637" width="15.42578125" style="3" customWidth="1"/>
    <col min="5638" max="5638" width="20.5703125" style="3" customWidth="1"/>
    <col min="5639" max="5883" width="9.140625" style="3"/>
    <col min="5884" max="5884" width="2.7109375" style="3" customWidth="1"/>
    <col min="5885" max="5885" width="3.5703125" style="3" customWidth="1"/>
    <col min="5886" max="5886" width="17.28515625" style="3" customWidth="1"/>
    <col min="5887" max="5887" width="20.5703125" style="3" customWidth="1"/>
    <col min="5888" max="5888" width="4.5703125" style="3" customWidth="1"/>
    <col min="5889" max="5889" width="41.42578125" style="3" customWidth="1"/>
    <col min="5890" max="5890" width="9.140625" style="3" customWidth="1"/>
    <col min="5891" max="5891" width="10.140625" style="3" customWidth="1"/>
    <col min="5892" max="5892" width="14.28515625" style="3" customWidth="1"/>
    <col min="5893" max="5893" width="15.42578125" style="3" customWidth="1"/>
    <col min="5894" max="5894" width="20.5703125" style="3" customWidth="1"/>
    <col min="5895" max="6139" width="9.140625" style="3"/>
    <col min="6140" max="6140" width="2.7109375" style="3" customWidth="1"/>
    <col min="6141" max="6141" width="3.5703125" style="3" customWidth="1"/>
    <col min="6142" max="6142" width="17.28515625" style="3" customWidth="1"/>
    <col min="6143" max="6143" width="20.5703125" style="3" customWidth="1"/>
    <col min="6144" max="6144" width="4.5703125" style="3" customWidth="1"/>
    <col min="6145" max="6145" width="41.42578125" style="3" customWidth="1"/>
    <col min="6146" max="6146" width="9.140625" style="3" customWidth="1"/>
    <col min="6147" max="6147" width="10.140625" style="3" customWidth="1"/>
    <col min="6148" max="6148" width="14.28515625" style="3" customWidth="1"/>
    <col min="6149" max="6149" width="15.42578125" style="3" customWidth="1"/>
    <col min="6150" max="6150" width="20.5703125" style="3" customWidth="1"/>
    <col min="6151" max="6395" width="9.140625" style="3"/>
    <col min="6396" max="6396" width="2.7109375" style="3" customWidth="1"/>
    <col min="6397" max="6397" width="3.5703125" style="3" customWidth="1"/>
    <col min="6398" max="6398" width="17.28515625" style="3" customWidth="1"/>
    <col min="6399" max="6399" width="20.5703125" style="3" customWidth="1"/>
    <col min="6400" max="6400" width="4.5703125" style="3" customWidth="1"/>
    <col min="6401" max="6401" width="41.42578125" style="3" customWidth="1"/>
    <col min="6402" max="6402" width="9.140625" style="3" customWidth="1"/>
    <col min="6403" max="6403" width="10.140625" style="3" customWidth="1"/>
    <col min="6404" max="6404" width="14.28515625" style="3" customWidth="1"/>
    <col min="6405" max="6405" width="15.42578125" style="3" customWidth="1"/>
    <col min="6406" max="6406" width="20.5703125" style="3" customWidth="1"/>
    <col min="6407" max="6651" width="9.140625" style="3"/>
    <col min="6652" max="6652" width="2.7109375" style="3" customWidth="1"/>
    <col min="6653" max="6653" width="3.5703125" style="3" customWidth="1"/>
    <col min="6654" max="6654" width="17.28515625" style="3" customWidth="1"/>
    <col min="6655" max="6655" width="20.5703125" style="3" customWidth="1"/>
    <col min="6656" max="6656" width="4.5703125" style="3" customWidth="1"/>
    <col min="6657" max="6657" width="41.42578125" style="3" customWidth="1"/>
    <col min="6658" max="6658" width="9.140625" style="3" customWidth="1"/>
    <col min="6659" max="6659" width="10.140625" style="3" customWidth="1"/>
    <col min="6660" max="6660" width="14.28515625" style="3" customWidth="1"/>
    <col min="6661" max="6661" width="15.42578125" style="3" customWidth="1"/>
    <col min="6662" max="6662" width="20.5703125" style="3" customWidth="1"/>
    <col min="6663" max="6907" width="9.140625" style="3"/>
    <col min="6908" max="6908" width="2.7109375" style="3" customWidth="1"/>
    <col min="6909" max="6909" width="3.5703125" style="3" customWidth="1"/>
    <col min="6910" max="6910" width="17.28515625" style="3" customWidth="1"/>
    <col min="6911" max="6911" width="20.5703125" style="3" customWidth="1"/>
    <col min="6912" max="6912" width="4.5703125" style="3" customWidth="1"/>
    <col min="6913" max="6913" width="41.42578125" style="3" customWidth="1"/>
    <col min="6914" max="6914" width="9.140625" style="3" customWidth="1"/>
    <col min="6915" max="6915" width="10.140625" style="3" customWidth="1"/>
    <col min="6916" max="6916" width="14.28515625" style="3" customWidth="1"/>
    <col min="6917" max="6917" width="15.42578125" style="3" customWidth="1"/>
    <col min="6918" max="6918" width="20.5703125" style="3" customWidth="1"/>
    <col min="6919" max="7163" width="9.140625" style="3"/>
    <col min="7164" max="7164" width="2.7109375" style="3" customWidth="1"/>
    <col min="7165" max="7165" width="3.5703125" style="3" customWidth="1"/>
    <col min="7166" max="7166" width="17.28515625" style="3" customWidth="1"/>
    <col min="7167" max="7167" width="20.5703125" style="3" customWidth="1"/>
    <col min="7168" max="7168" width="4.5703125" style="3" customWidth="1"/>
    <col min="7169" max="7169" width="41.42578125" style="3" customWidth="1"/>
    <col min="7170" max="7170" width="9.140625" style="3" customWidth="1"/>
    <col min="7171" max="7171" width="10.140625" style="3" customWidth="1"/>
    <col min="7172" max="7172" width="14.28515625" style="3" customWidth="1"/>
    <col min="7173" max="7173" width="15.42578125" style="3" customWidth="1"/>
    <col min="7174" max="7174" width="20.5703125" style="3" customWidth="1"/>
    <col min="7175" max="7419" width="9.140625" style="3"/>
    <col min="7420" max="7420" width="2.7109375" style="3" customWidth="1"/>
    <col min="7421" max="7421" width="3.5703125" style="3" customWidth="1"/>
    <col min="7422" max="7422" width="17.28515625" style="3" customWidth="1"/>
    <col min="7423" max="7423" width="20.5703125" style="3" customWidth="1"/>
    <col min="7424" max="7424" width="4.5703125" style="3" customWidth="1"/>
    <col min="7425" max="7425" width="41.42578125" style="3" customWidth="1"/>
    <col min="7426" max="7426" width="9.140625" style="3" customWidth="1"/>
    <col min="7427" max="7427" width="10.140625" style="3" customWidth="1"/>
    <col min="7428" max="7428" width="14.28515625" style="3" customWidth="1"/>
    <col min="7429" max="7429" width="15.42578125" style="3" customWidth="1"/>
    <col min="7430" max="7430" width="20.5703125" style="3" customWidth="1"/>
    <col min="7431" max="7675" width="9.140625" style="3"/>
    <col min="7676" max="7676" width="2.7109375" style="3" customWidth="1"/>
    <col min="7677" max="7677" width="3.5703125" style="3" customWidth="1"/>
    <col min="7678" max="7678" width="17.28515625" style="3" customWidth="1"/>
    <col min="7679" max="7679" width="20.5703125" style="3" customWidth="1"/>
    <col min="7680" max="7680" width="4.5703125" style="3" customWidth="1"/>
    <col min="7681" max="7681" width="41.42578125" style="3" customWidth="1"/>
    <col min="7682" max="7682" width="9.140625" style="3" customWidth="1"/>
    <col min="7683" max="7683" width="10.140625" style="3" customWidth="1"/>
    <col min="7684" max="7684" width="14.28515625" style="3" customWidth="1"/>
    <col min="7685" max="7685" width="15.42578125" style="3" customWidth="1"/>
    <col min="7686" max="7686" width="20.5703125" style="3" customWidth="1"/>
    <col min="7687" max="7931" width="9.140625" style="3"/>
    <col min="7932" max="7932" width="2.7109375" style="3" customWidth="1"/>
    <col min="7933" max="7933" width="3.5703125" style="3" customWidth="1"/>
    <col min="7934" max="7934" width="17.28515625" style="3" customWidth="1"/>
    <col min="7935" max="7935" width="20.5703125" style="3" customWidth="1"/>
    <col min="7936" max="7936" width="4.5703125" style="3" customWidth="1"/>
    <col min="7937" max="7937" width="41.42578125" style="3" customWidth="1"/>
    <col min="7938" max="7938" width="9.140625" style="3" customWidth="1"/>
    <col min="7939" max="7939" width="10.140625" style="3" customWidth="1"/>
    <col min="7940" max="7940" width="14.28515625" style="3" customWidth="1"/>
    <col min="7941" max="7941" width="15.42578125" style="3" customWidth="1"/>
    <col min="7942" max="7942" width="20.5703125" style="3" customWidth="1"/>
    <col min="7943" max="8187" width="9.140625" style="3"/>
    <col min="8188" max="8188" width="2.7109375" style="3" customWidth="1"/>
    <col min="8189" max="8189" width="3.5703125" style="3" customWidth="1"/>
    <col min="8190" max="8190" width="17.28515625" style="3" customWidth="1"/>
    <col min="8191" max="8191" width="20.5703125" style="3" customWidth="1"/>
    <col min="8192" max="8192" width="4.5703125" style="3" customWidth="1"/>
    <col min="8193" max="8193" width="41.42578125" style="3" customWidth="1"/>
    <col min="8194" max="8194" width="9.140625" style="3" customWidth="1"/>
    <col min="8195" max="8195" width="10.140625" style="3" customWidth="1"/>
    <col min="8196" max="8196" width="14.28515625" style="3" customWidth="1"/>
    <col min="8197" max="8197" width="15.42578125" style="3" customWidth="1"/>
    <col min="8198" max="8198" width="20.5703125" style="3" customWidth="1"/>
    <col min="8199" max="8443" width="9.140625" style="3"/>
    <col min="8444" max="8444" width="2.7109375" style="3" customWidth="1"/>
    <col min="8445" max="8445" width="3.5703125" style="3" customWidth="1"/>
    <col min="8446" max="8446" width="17.28515625" style="3" customWidth="1"/>
    <col min="8447" max="8447" width="20.5703125" style="3" customWidth="1"/>
    <col min="8448" max="8448" width="4.5703125" style="3" customWidth="1"/>
    <col min="8449" max="8449" width="41.42578125" style="3" customWidth="1"/>
    <col min="8450" max="8450" width="9.140625" style="3" customWidth="1"/>
    <col min="8451" max="8451" width="10.140625" style="3" customWidth="1"/>
    <col min="8452" max="8452" width="14.28515625" style="3" customWidth="1"/>
    <col min="8453" max="8453" width="15.42578125" style="3" customWidth="1"/>
    <col min="8454" max="8454" width="20.5703125" style="3" customWidth="1"/>
    <col min="8455" max="8699" width="9.140625" style="3"/>
    <col min="8700" max="8700" width="2.7109375" style="3" customWidth="1"/>
    <col min="8701" max="8701" width="3.5703125" style="3" customWidth="1"/>
    <col min="8702" max="8702" width="17.28515625" style="3" customWidth="1"/>
    <col min="8703" max="8703" width="20.5703125" style="3" customWidth="1"/>
    <col min="8704" max="8704" width="4.5703125" style="3" customWidth="1"/>
    <col min="8705" max="8705" width="41.42578125" style="3" customWidth="1"/>
    <col min="8706" max="8706" width="9.140625" style="3" customWidth="1"/>
    <col min="8707" max="8707" width="10.140625" style="3" customWidth="1"/>
    <col min="8708" max="8708" width="14.28515625" style="3" customWidth="1"/>
    <col min="8709" max="8709" width="15.42578125" style="3" customWidth="1"/>
    <col min="8710" max="8710" width="20.5703125" style="3" customWidth="1"/>
    <col min="8711" max="8955" width="9.140625" style="3"/>
    <col min="8956" max="8956" width="2.7109375" style="3" customWidth="1"/>
    <col min="8957" max="8957" width="3.5703125" style="3" customWidth="1"/>
    <col min="8958" max="8958" width="17.28515625" style="3" customWidth="1"/>
    <col min="8959" max="8959" width="20.5703125" style="3" customWidth="1"/>
    <col min="8960" max="8960" width="4.5703125" style="3" customWidth="1"/>
    <col min="8961" max="8961" width="41.42578125" style="3" customWidth="1"/>
    <col min="8962" max="8962" width="9.140625" style="3" customWidth="1"/>
    <col min="8963" max="8963" width="10.140625" style="3" customWidth="1"/>
    <col min="8964" max="8964" width="14.28515625" style="3" customWidth="1"/>
    <col min="8965" max="8965" width="15.42578125" style="3" customWidth="1"/>
    <col min="8966" max="8966" width="20.5703125" style="3" customWidth="1"/>
    <col min="8967" max="9211" width="9.140625" style="3"/>
    <col min="9212" max="9212" width="2.7109375" style="3" customWidth="1"/>
    <col min="9213" max="9213" width="3.5703125" style="3" customWidth="1"/>
    <col min="9214" max="9214" width="17.28515625" style="3" customWidth="1"/>
    <col min="9215" max="9215" width="20.5703125" style="3" customWidth="1"/>
    <col min="9216" max="9216" width="4.5703125" style="3" customWidth="1"/>
    <col min="9217" max="9217" width="41.42578125" style="3" customWidth="1"/>
    <col min="9218" max="9218" width="9.140625" style="3" customWidth="1"/>
    <col min="9219" max="9219" width="10.140625" style="3" customWidth="1"/>
    <col min="9220" max="9220" width="14.28515625" style="3" customWidth="1"/>
    <col min="9221" max="9221" width="15.42578125" style="3" customWidth="1"/>
    <col min="9222" max="9222" width="20.5703125" style="3" customWidth="1"/>
    <col min="9223" max="9467" width="9.140625" style="3"/>
    <col min="9468" max="9468" width="2.7109375" style="3" customWidth="1"/>
    <col min="9469" max="9469" width="3.5703125" style="3" customWidth="1"/>
    <col min="9470" max="9470" width="17.28515625" style="3" customWidth="1"/>
    <col min="9471" max="9471" width="20.5703125" style="3" customWidth="1"/>
    <col min="9472" max="9472" width="4.5703125" style="3" customWidth="1"/>
    <col min="9473" max="9473" width="41.42578125" style="3" customWidth="1"/>
    <col min="9474" max="9474" width="9.140625" style="3" customWidth="1"/>
    <col min="9475" max="9475" width="10.140625" style="3" customWidth="1"/>
    <col min="9476" max="9476" width="14.28515625" style="3" customWidth="1"/>
    <col min="9477" max="9477" width="15.42578125" style="3" customWidth="1"/>
    <col min="9478" max="9478" width="20.5703125" style="3" customWidth="1"/>
    <col min="9479" max="9723" width="9.140625" style="3"/>
    <col min="9724" max="9724" width="2.7109375" style="3" customWidth="1"/>
    <col min="9725" max="9725" width="3.5703125" style="3" customWidth="1"/>
    <col min="9726" max="9726" width="17.28515625" style="3" customWidth="1"/>
    <col min="9727" max="9727" width="20.5703125" style="3" customWidth="1"/>
    <col min="9728" max="9728" width="4.5703125" style="3" customWidth="1"/>
    <col min="9729" max="9729" width="41.42578125" style="3" customWidth="1"/>
    <col min="9730" max="9730" width="9.140625" style="3" customWidth="1"/>
    <col min="9731" max="9731" width="10.140625" style="3" customWidth="1"/>
    <col min="9732" max="9732" width="14.28515625" style="3" customWidth="1"/>
    <col min="9733" max="9733" width="15.42578125" style="3" customWidth="1"/>
    <col min="9734" max="9734" width="20.5703125" style="3" customWidth="1"/>
    <col min="9735" max="9979" width="9.140625" style="3"/>
    <col min="9980" max="9980" width="2.7109375" style="3" customWidth="1"/>
    <col min="9981" max="9981" width="3.5703125" style="3" customWidth="1"/>
    <col min="9982" max="9982" width="17.28515625" style="3" customWidth="1"/>
    <col min="9983" max="9983" width="20.5703125" style="3" customWidth="1"/>
    <col min="9984" max="9984" width="4.5703125" style="3" customWidth="1"/>
    <col min="9985" max="9985" width="41.42578125" style="3" customWidth="1"/>
    <col min="9986" max="9986" width="9.140625" style="3" customWidth="1"/>
    <col min="9987" max="9987" width="10.140625" style="3" customWidth="1"/>
    <col min="9988" max="9988" width="14.28515625" style="3" customWidth="1"/>
    <col min="9989" max="9989" width="15.42578125" style="3" customWidth="1"/>
    <col min="9990" max="9990" width="20.5703125" style="3" customWidth="1"/>
    <col min="9991" max="10235" width="9.140625" style="3"/>
    <col min="10236" max="10236" width="2.7109375" style="3" customWidth="1"/>
    <col min="10237" max="10237" width="3.5703125" style="3" customWidth="1"/>
    <col min="10238" max="10238" width="17.28515625" style="3" customWidth="1"/>
    <col min="10239" max="10239" width="20.5703125" style="3" customWidth="1"/>
    <col min="10240" max="10240" width="4.5703125" style="3" customWidth="1"/>
    <col min="10241" max="10241" width="41.42578125" style="3" customWidth="1"/>
    <col min="10242" max="10242" width="9.140625" style="3" customWidth="1"/>
    <col min="10243" max="10243" width="10.140625" style="3" customWidth="1"/>
    <col min="10244" max="10244" width="14.28515625" style="3" customWidth="1"/>
    <col min="10245" max="10245" width="15.42578125" style="3" customWidth="1"/>
    <col min="10246" max="10246" width="20.5703125" style="3" customWidth="1"/>
    <col min="10247" max="10491" width="9.140625" style="3"/>
    <col min="10492" max="10492" width="2.7109375" style="3" customWidth="1"/>
    <col min="10493" max="10493" width="3.5703125" style="3" customWidth="1"/>
    <col min="10494" max="10494" width="17.28515625" style="3" customWidth="1"/>
    <col min="10495" max="10495" width="20.5703125" style="3" customWidth="1"/>
    <col min="10496" max="10496" width="4.5703125" style="3" customWidth="1"/>
    <col min="10497" max="10497" width="41.42578125" style="3" customWidth="1"/>
    <col min="10498" max="10498" width="9.140625" style="3" customWidth="1"/>
    <col min="10499" max="10499" width="10.140625" style="3" customWidth="1"/>
    <col min="10500" max="10500" width="14.28515625" style="3" customWidth="1"/>
    <col min="10501" max="10501" width="15.42578125" style="3" customWidth="1"/>
    <col min="10502" max="10502" width="20.5703125" style="3" customWidth="1"/>
    <col min="10503" max="10747" width="9.140625" style="3"/>
    <col min="10748" max="10748" width="2.7109375" style="3" customWidth="1"/>
    <col min="10749" max="10749" width="3.5703125" style="3" customWidth="1"/>
    <col min="10750" max="10750" width="17.28515625" style="3" customWidth="1"/>
    <col min="10751" max="10751" width="20.5703125" style="3" customWidth="1"/>
    <col min="10752" max="10752" width="4.5703125" style="3" customWidth="1"/>
    <col min="10753" max="10753" width="41.42578125" style="3" customWidth="1"/>
    <col min="10754" max="10754" width="9.140625" style="3" customWidth="1"/>
    <col min="10755" max="10755" width="10.140625" style="3" customWidth="1"/>
    <col min="10756" max="10756" width="14.28515625" style="3" customWidth="1"/>
    <col min="10757" max="10757" width="15.42578125" style="3" customWidth="1"/>
    <col min="10758" max="10758" width="20.5703125" style="3" customWidth="1"/>
    <col min="10759" max="11003" width="9.140625" style="3"/>
    <col min="11004" max="11004" width="2.7109375" style="3" customWidth="1"/>
    <col min="11005" max="11005" width="3.5703125" style="3" customWidth="1"/>
    <col min="11006" max="11006" width="17.28515625" style="3" customWidth="1"/>
    <col min="11007" max="11007" width="20.5703125" style="3" customWidth="1"/>
    <col min="11008" max="11008" width="4.5703125" style="3" customWidth="1"/>
    <col min="11009" max="11009" width="41.42578125" style="3" customWidth="1"/>
    <col min="11010" max="11010" width="9.140625" style="3" customWidth="1"/>
    <col min="11011" max="11011" width="10.140625" style="3" customWidth="1"/>
    <col min="11012" max="11012" width="14.28515625" style="3" customWidth="1"/>
    <col min="11013" max="11013" width="15.42578125" style="3" customWidth="1"/>
    <col min="11014" max="11014" width="20.5703125" style="3" customWidth="1"/>
    <col min="11015" max="11259" width="9.140625" style="3"/>
    <col min="11260" max="11260" width="2.7109375" style="3" customWidth="1"/>
    <col min="11261" max="11261" width="3.5703125" style="3" customWidth="1"/>
    <col min="11262" max="11262" width="17.28515625" style="3" customWidth="1"/>
    <col min="11263" max="11263" width="20.5703125" style="3" customWidth="1"/>
    <col min="11264" max="11264" width="4.5703125" style="3" customWidth="1"/>
    <col min="11265" max="11265" width="41.42578125" style="3" customWidth="1"/>
    <col min="11266" max="11266" width="9.140625" style="3" customWidth="1"/>
    <col min="11267" max="11267" width="10.140625" style="3" customWidth="1"/>
    <col min="11268" max="11268" width="14.28515625" style="3" customWidth="1"/>
    <col min="11269" max="11269" width="15.42578125" style="3" customWidth="1"/>
    <col min="11270" max="11270" width="20.5703125" style="3" customWidth="1"/>
    <col min="11271" max="11515" width="9.140625" style="3"/>
    <col min="11516" max="11516" width="2.7109375" style="3" customWidth="1"/>
    <col min="11517" max="11517" width="3.5703125" style="3" customWidth="1"/>
    <col min="11518" max="11518" width="17.28515625" style="3" customWidth="1"/>
    <col min="11519" max="11519" width="20.5703125" style="3" customWidth="1"/>
    <col min="11520" max="11520" width="4.5703125" style="3" customWidth="1"/>
    <col min="11521" max="11521" width="41.42578125" style="3" customWidth="1"/>
    <col min="11522" max="11522" width="9.140625" style="3" customWidth="1"/>
    <col min="11523" max="11523" width="10.140625" style="3" customWidth="1"/>
    <col min="11524" max="11524" width="14.28515625" style="3" customWidth="1"/>
    <col min="11525" max="11525" width="15.42578125" style="3" customWidth="1"/>
    <col min="11526" max="11526" width="20.5703125" style="3" customWidth="1"/>
    <col min="11527" max="11771" width="9.140625" style="3"/>
    <col min="11772" max="11772" width="2.7109375" style="3" customWidth="1"/>
    <col min="11773" max="11773" width="3.5703125" style="3" customWidth="1"/>
    <col min="11774" max="11774" width="17.28515625" style="3" customWidth="1"/>
    <col min="11775" max="11775" width="20.5703125" style="3" customWidth="1"/>
    <col min="11776" max="11776" width="4.5703125" style="3" customWidth="1"/>
    <col min="11777" max="11777" width="41.42578125" style="3" customWidth="1"/>
    <col min="11778" max="11778" width="9.140625" style="3" customWidth="1"/>
    <col min="11779" max="11779" width="10.140625" style="3" customWidth="1"/>
    <col min="11780" max="11780" width="14.28515625" style="3" customWidth="1"/>
    <col min="11781" max="11781" width="15.42578125" style="3" customWidth="1"/>
    <col min="11782" max="11782" width="20.5703125" style="3" customWidth="1"/>
    <col min="11783" max="12027" width="9.140625" style="3"/>
    <col min="12028" max="12028" width="2.7109375" style="3" customWidth="1"/>
    <col min="12029" max="12029" width="3.5703125" style="3" customWidth="1"/>
    <col min="12030" max="12030" width="17.28515625" style="3" customWidth="1"/>
    <col min="12031" max="12031" width="20.5703125" style="3" customWidth="1"/>
    <col min="12032" max="12032" width="4.5703125" style="3" customWidth="1"/>
    <col min="12033" max="12033" width="41.42578125" style="3" customWidth="1"/>
    <col min="12034" max="12034" width="9.140625" style="3" customWidth="1"/>
    <col min="12035" max="12035" width="10.140625" style="3" customWidth="1"/>
    <col min="12036" max="12036" width="14.28515625" style="3" customWidth="1"/>
    <col min="12037" max="12037" width="15.42578125" style="3" customWidth="1"/>
    <col min="12038" max="12038" width="20.5703125" style="3" customWidth="1"/>
    <col min="12039" max="12283" width="9.140625" style="3"/>
    <col min="12284" max="12284" width="2.7109375" style="3" customWidth="1"/>
    <col min="12285" max="12285" width="3.5703125" style="3" customWidth="1"/>
    <col min="12286" max="12286" width="17.28515625" style="3" customWidth="1"/>
    <col min="12287" max="12287" width="20.5703125" style="3" customWidth="1"/>
    <col min="12288" max="12288" width="4.5703125" style="3" customWidth="1"/>
    <col min="12289" max="12289" width="41.42578125" style="3" customWidth="1"/>
    <col min="12290" max="12290" width="9.140625" style="3" customWidth="1"/>
    <col min="12291" max="12291" width="10.140625" style="3" customWidth="1"/>
    <col min="12292" max="12292" width="14.28515625" style="3" customWidth="1"/>
    <col min="12293" max="12293" width="15.42578125" style="3" customWidth="1"/>
    <col min="12294" max="12294" width="20.5703125" style="3" customWidth="1"/>
    <col min="12295" max="12539" width="9.140625" style="3"/>
    <col min="12540" max="12540" width="2.7109375" style="3" customWidth="1"/>
    <col min="12541" max="12541" width="3.5703125" style="3" customWidth="1"/>
    <col min="12542" max="12542" width="17.28515625" style="3" customWidth="1"/>
    <col min="12543" max="12543" width="20.5703125" style="3" customWidth="1"/>
    <col min="12544" max="12544" width="4.5703125" style="3" customWidth="1"/>
    <col min="12545" max="12545" width="41.42578125" style="3" customWidth="1"/>
    <col min="12546" max="12546" width="9.140625" style="3" customWidth="1"/>
    <col min="12547" max="12547" width="10.140625" style="3" customWidth="1"/>
    <col min="12548" max="12548" width="14.28515625" style="3" customWidth="1"/>
    <col min="12549" max="12549" width="15.42578125" style="3" customWidth="1"/>
    <col min="12550" max="12550" width="20.5703125" style="3" customWidth="1"/>
    <col min="12551" max="12795" width="9.140625" style="3"/>
    <col min="12796" max="12796" width="2.7109375" style="3" customWidth="1"/>
    <col min="12797" max="12797" width="3.5703125" style="3" customWidth="1"/>
    <col min="12798" max="12798" width="17.28515625" style="3" customWidth="1"/>
    <col min="12799" max="12799" width="20.5703125" style="3" customWidth="1"/>
    <col min="12800" max="12800" width="4.5703125" style="3" customWidth="1"/>
    <col min="12801" max="12801" width="41.42578125" style="3" customWidth="1"/>
    <col min="12802" max="12802" width="9.140625" style="3" customWidth="1"/>
    <col min="12803" max="12803" width="10.140625" style="3" customWidth="1"/>
    <col min="12804" max="12804" width="14.28515625" style="3" customWidth="1"/>
    <col min="12805" max="12805" width="15.42578125" style="3" customWidth="1"/>
    <col min="12806" max="12806" width="20.5703125" style="3" customWidth="1"/>
    <col min="12807" max="13051" width="9.140625" style="3"/>
    <col min="13052" max="13052" width="2.7109375" style="3" customWidth="1"/>
    <col min="13053" max="13053" width="3.5703125" style="3" customWidth="1"/>
    <col min="13054" max="13054" width="17.28515625" style="3" customWidth="1"/>
    <col min="13055" max="13055" width="20.5703125" style="3" customWidth="1"/>
    <col min="13056" max="13056" width="4.5703125" style="3" customWidth="1"/>
    <col min="13057" max="13057" width="41.42578125" style="3" customWidth="1"/>
    <col min="13058" max="13058" width="9.140625" style="3" customWidth="1"/>
    <col min="13059" max="13059" width="10.140625" style="3" customWidth="1"/>
    <col min="13060" max="13060" width="14.28515625" style="3" customWidth="1"/>
    <col min="13061" max="13061" width="15.42578125" style="3" customWidth="1"/>
    <col min="13062" max="13062" width="20.5703125" style="3" customWidth="1"/>
    <col min="13063" max="13307" width="9.140625" style="3"/>
    <col min="13308" max="13308" width="2.7109375" style="3" customWidth="1"/>
    <col min="13309" max="13309" width="3.5703125" style="3" customWidth="1"/>
    <col min="13310" max="13310" width="17.28515625" style="3" customWidth="1"/>
    <col min="13311" max="13311" width="20.5703125" style="3" customWidth="1"/>
    <col min="13312" max="13312" width="4.5703125" style="3" customWidth="1"/>
    <col min="13313" max="13313" width="41.42578125" style="3" customWidth="1"/>
    <col min="13314" max="13314" width="9.140625" style="3" customWidth="1"/>
    <col min="13315" max="13315" width="10.140625" style="3" customWidth="1"/>
    <col min="13316" max="13316" width="14.28515625" style="3" customWidth="1"/>
    <col min="13317" max="13317" width="15.42578125" style="3" customWidth="1"/>
    <col min="13318" max="13318" width="20.5703125" style="3" customWidth="1"/>
    <col min="13319" max="13563" width="9.140625" style="3"/>
    <col min="13564" max="13564" width="2.7109375" style="3" customWidth="1"/>
    <col min="13565" max="13565" width="3.5703125" style="3" customWidth="1"/>
    <col min="13566" max="13566" width="17.28515625" style="3" customWidth="1"/>
    <col min="13567" max="13567" width="20.5703125" style="3" customWidth="1"/>
    <col min="13568" max="13568" width="4.5703125" style="3" customWidth="1"/>
    <col min="13569" max="13569" width="41.42578125" style="3" customWidth="1"/>
    <col min="13570" max="13570" width="9.140625" style="3" customWidth="1"/>
    <col min="13571" max="13571" width="10.140625" style="3" customWidth="1"/>
    <col min="13572" max="13572" width="14.28515625" style="3" customWidth="1"/>
    <col min="13573" max="13573" width="15.42578125" style="3" customWidth="1"/>
    <col min="13574" max="13574" width="20.5703125" style="3" customWidth="1"/>
    <col min="13575" max="13819" width="9.140625" style="3"/>
    <col min="13820" max="13820" width="2.7109375" style="3" customWidth="1"/>
    <col min="13821" max="13821" width="3.5703125" style="3" customWidth="1"/>
    <col min="13822" max="13822" width="17.28515625" style="3" customWidth="1"/>
    <col min="13823" max="13823" width="20.5703125" style="3" customWidth="1"/>
    <col min="13824" max="13824" width="4.5703125" style="3" customWidth="1"/>
    <col min="13825" max="13825" width="41.42578125" style="3" customWidth="1"/>
    <col min="13826" max="13826" width="9.140625" style="3" customWidth="1"/>
    <col min="13827" max="13827" width="10.140625" style="3" customWidth="1"/>
    <col min="13828" max="13828" width="14.28515625" style="3" customWidth="1"/>
    <col min="13829" max="13829" width="15.42578125" style="3" customWidth="1"/>
    <col min="13830" max="13830" width="20.5703125" style="3" customWidth="1"/>
    <col min="13831" max="14075" width="9.140625" style="3"/>
    <col min="14076" max="14076" width="2.7109375" style="3" customWidth="1"/>
    <col min="14077" max="14077" width="3.5703125" style="3" customWidth="1"/>
    <col min="14078" max="14078" width="17.28515625" style="3" customWidth="1"/>
    <col min="14079" max="14079" width="20.5703125" style="3" customWidth="1"/>
    <col min="14080" max="14080" width="4.5703125" style="3" customWidth="1"/>
    <col min="14081" max="14081" width="41.42578125" style="3" customWidth="1"/>
    <col min="14082" max="14082" width="9.140625" style="3" customWidth="1"/>
    <col min="14083" max="14083" width="10.140625" style="3" customWidth="1"/>
    <col min="14084" max="14084" width="14.28515625" style="3" customWidth="1"/>
    <col min="14085" max="14085" width="15.42578125" style="3" customWidth="1"/>
    <col min="14086" max="14086" width="20.5703125" style="3" customWidth="1"/>
    <col min="14087" max="14331" width="9.140625" style="3"/>
    <col min="14332" max="14332" width="2.7109375" style="3" customWidth="1"/>
    <col min="14333" max="14333" width="3.5703125" style="3" customWidth="1"/>
    <col min="14334" max="14334" width="17.28515625" style="3" customWidth="1"/>
    <col min="14335" max="14335" width="20.5703125" style="3" customWidth="1"/>
    <col min="14336" max="14336" width="4.5703125" style="3" customWidth="1"/>
    <col min="14337" max="14337" width="41.42578125" style="3" customWidth="1"/>
    <col min="14338" max="14338" width="9.140625" style="3" customWidth="1"/>
    <col min="14339" max="14339" width="10.140625" style="3" customWidth="1"/>
    <col min="14340" max="14340" width="14.28515625" style="3" customWidth="1"/>
    <col min="14341" max="14341" width="15.42578125" style="3" customWidth="1"/>
    <col min="14342" max="14342" width="20.5703125" style="3" customWidth="1"/>
    <col min="14343" max="14587" width="9.140625" style="3"/>
    <col min="14588" max="14588" width="2.7109375" style="3" customWidth="1"/>
    <col min="14589" max="14589" width="3.5703125" style="3" customWidth="1"/>
    <col min="14590" max="14590" width="17.28515625" style="3" customWidth="1"/>
    <col min="14591" max="14591" width="20.5703125" style="3" customWidth="1"/>
    <col min="14592" max="14592" width="4.5703125" style="3" customWidth="1"/>
    <col min="14593" max="14593" width="41.42578125" style="3" customWidth="1"/>
    <col min="14594" max="14594" width="9.140625" style="3" customWidth="1"/>
    <col min="14595" max="14595" width="10.140625" style="3" customWidth="1"/>
    <col min="14596" max="14596" width="14.28515625" style="3" customWidth="1"/>
    <col min="14597" max="14597" width="15.42578125" style="3" customWidth="1"/>
    <col min="14598" max="14598" width="20.5703125" style="3" customWidth="1"/>
    <col min="14599" max="14843" width="9.140625" style="3"/>
    <col min="14844" max="14844" width="2.7109375" style="3" customWidth="1"/>
    <col min="14845" max="14845" width="3.5703125" style="3" customWidth="1"/>
    <col min="14846" max="14846" width="17.28515625" style="3" customWidth="1"/>
    <col min="14847" max="14847" width="20.5703125" style="3" customWidth="1"/>
    <col min="14848" max="14848" width="4.5703125" style="3" customWidth="1"/>
    <col min="14849" max="14849" width="41.42578125" style="3" customWidth="1"/>
    <col min="14850" max="14850" width="9.140625" style="3" customWidth="1"/>
    <col min="14851" max="14851" width="10.140625" style="3" customWidth="1"/>
    <col min="14852" max="14852" width="14.28515625" style="3" customWidth="1"/>
    <col min="14853" max="14853" width="15.42578125" style="3" customWidth="1"/>
    <col min="14854" max="14854" width="20.5703125" style="3" customWidth="1"/>
    <col min="14855" max="15099" width="9.140625" style="3"/>
    <col min="15100" max="15100" width="2.7109375" style="3" customWidth="1"/>
    <col min="15101" max="15101" width="3.5703125" style="3" customWidth="1"/>
    <col min="15102" max="15102" width="17.28515625" style="3" customWidth="1"/>
    <col min="15103" max="15103" width="20.5703125" style="3" customWidth="1"/>
    <col min="15104" max="15104" width="4.5703125" style="3" customWidth="1"/>
    <col min="15105" max="15105" width="41.42578125" style="3" customWidth="1"/>
    <col min="15106" max="15106" width="9.140625" style="3" customWidth="1"/>
    <col min="15107" max="15107" width="10.140625" style="3" customWidth="1"/>
    <col min="15108" max="15108" width="14.28515625" style="3" customWidth="1"/>
    <col min="15109" max="15109" width="15.42578125" style="3" customWidth="1"/>
    <col min="15110" max="15110" width="20.5703125" style="3" customWidth="1"/>
    <col min="15111" max="15355" width="9.140625" style="3"/>
    <col min="15356" max="15356" width="2.7109375" style="3" customWidth="1"/>
    <col min="15357" max="15357" width="3.5703125" style="3" customWidth="1"/>
    <col min="15358" max="15358" width="17.28515625" style="3" customWidth="1"/>
    <col min="15359" max="15359" width="20.5703125" style="3" customWidth="1"/>
    <col min="15360" max="15360" width="4.5703125" style="3" customWidth="1"/>
    <col min="15361" max="15361" width="41.42578125" style="3" customWidth="1"/>
    <col min="15362" max="15362" width="9.140625" style="3" customWidth="1"/>
    <col min="15363" max="15363" width="10.140625" style="3" customWidth="1"/>
    <col min="15364" max="15364" width="14.28515625" style="3" customWidth="1"/>
    <col min="15365" max="15365" width="15.42578125" style="3" customWidth="1"/>
    <col min="15366" max="15366" width="20.5703125" style="3" customWidth="1"/>
    <col min="15367" max="15611" width="9.140625" style="3"/>
    <col min="15612" max="15612" width="2.7109375" style="3" customWidth="1"/>
    <col min="15613" max="15613" width="3.5703125" style="3" customWidth="1"/>
    <col min="15614" max="15614" width="17.28515625" style="3" customWidth="1"/>
    <col min="15615" max="15615" width="20.5703125" style="3" customWidth="1"/>
    <col min="15616" max="15616" width="4.5703125" style="3" customWidth="1"/>
    <col min="15617" max="15617" width="41.42578125" style="3" customWidth="1"/>
    <col min="15618" max="15618" width="9.140625" style="3" customWidth="1"/>
    <col min="15619" max="15619" width="10.140625" style="3" customWidth="1"/>
    <col min="15620" max="15620" width="14.28515625" style="3" customWidth="1"/>
    <col min="15621" max="15621" width="15.42578125" style="3" customWidth="1"/>
    <col min="15622" max="15622" width="20.5703125" style="3" customWidth="1"/>
    <col min="15623" max="15867" width="9.140625" style="3"/>
    <col min="15868" max="15868" width="2.7109375" style="3" customWidth="1"/>
    <col min="15869" max="15869" width="3.5703125" style="3" customWidth="1"/>
    <col min="15870" max="15870" width="17.28515625" style="3" customWidth="1"/>
    <col min="15871" max="15871" width="20.5703125" style="3" customWidth="1"/>
    <col min="15872" max="15872" width="4.5703125" style="3" customWidth="1"/>
    <col min="15873" max="15873" width="41.42578125" style="3" customWidth="1"/>
    <col min="15874" max="15874" width="9.140625" style="3" customWidth="1"/>
    <col min="15875" max="15875" width="10.140625" style="3" customWidth="1"/>
    <col min="15876" max="15876" width="14.28515625" style="3" customWidth="1"/>
    <col min="15877" max="15877" width="15.42578125" style="3" customWidth="1"/>
    <col min="15878" max="15878" width="20.5703125" style="3" customWidth="1"/>
    <col min="15879" max="16123" width="9.140625" style="3"/>
    <col min="16124" max="16124" width="2.7109375" style="3" customWidth="1"/>
    <col min="16125" max="16125" width="3.5703125" style="3" customWidth="1"/>
    <col min="16126" max="16126" width="17.28515625" style="3" customWidth="1"/>
    <col min="16127" max="16127" width="20.5703125" style="3" customWidth="1"/>
    <col min="16128" max="16128" width="4.5703125" style="3" customWidth="1"/>
    <col min="16129" max="16129" width="41.42578125" style="3" customWidth="1"/>
    <col min="16130" max="16130" width="9.140625" style="3" customWidth="1"/>
    <col min="16131" max="16131" width="10.140625" style="3" customWidth="1"/>
    <col min="16132" max="16132" width="14.28515625" style="3" customWidth="1"/>
    <col min="16133" max="16133" width="15.42578125" style="3" customWidth="1"/>
    <col min="16134" max="16134" width="20.5703125" style="3" customWidth="1"/>
    <col min="16135" max="16379" width="9.140625" style="3"/>
    <col min="16380" max="16380" width="9.140625" style="3" customWidth="1"/>
    <col min="16381" max="16384" width="9.140625" style="3"/>
  </cols>
  <sheetData>
    <row r="1" spans="1:11" s="1" customFormat="1" hidden="1" x14ac:dyDescent="0.2">
      <c r="B1" s="18"/>
      <c r="C1" s="18"/>
      <c r="D1" s="2"/>
      <c r="E1" s="2"/>
      <c r="G1" s="17"/>
      <c r="H1" s="17"/>
      <c r="I1" s="17"/>
      <c r="J1" s="17"/>
    </row>
    <row r="2" spans="1:11" s="1" customFormat="1" x14ac:dyDescent="0.2">
      <c r="B2" s="18"/>
      <c r="C2" s="18"/>
      <c r="D2" s="2"/>
      <c r="E2" s="2"/>
      <c r="G2" s="17"/>
      <c r="H2" s="17"/>
      <c r="I2" s="17"/>
      <c r="J2" s="17"/>
    </row>
    <row r="3" spans="1:11" ht="36" customHeight="1" x14ac:dyDescent="0.25">
      <c r="A3" s="1"/>
      <c r="B3" s="94" t="s">
        <v>149</v>
      </c>
      <c r="C3" s="94"/>
      <c r="D3" s="94"/>
      <c r="E3" s="94"/>
      <c r="F3" s="94"/>
      <c r="G3" s="94"/>
      <c r="H3" s="94"/>
      <c r="I3" s="94"/>
      <c r="J3" s="94"/>
    </row>
    <row r="4" spans="1:11" x14ac:dyDescent="0.2">
      <c r="A4" s="1"/>
      <c r="B4" s="2"/>
      <c r="C4" s="152" t="s">
        <v>0</v>
      </c>
      <c r="D4" s="152"/>
      <c r="E4" s="152"/>
      <c r="F4" s="152"/>
      <c r="G4" s="152"/>
      <c r="H4" s="152"/>
      <c r="I4" s="152"/>
      <c r="J4" s="1"/>
    </row>
    <row r="5" spans="1:11" x14ac:dyDescent="0.2">
      <c r="A5" s="1"/>
      <c r="B5" s="2"/>
      <c r="C5" s="16"/>
      <c r="D5" s="16"/>
      <c r="E5" s="16"/>
      <c r="F5" s="16"/>
      <c r="G5" s="16"/>
      <c r="H5" s="16"/>
      <c r="I5" s="16"/>
      <c r="J5" s="1"/>
    </row>
    <row r="6" spans="1:11" ht="20.25" x14ac:dyDescent="0.2">
      <c r="A6" s="1"/>
      <c r="B6" s="96" t="s">
        <v>57</v>
      </c>
      <c r="C6" s="96"/>
      <c r="D6" s="96"/>
      <c r="E6" s="96"/>
      <c r="F6" s="96"/>
      <c r="G6" s="96"/>
      <c r="H6" s="96"/>
      <c r="I6" s="96"/>
      <c r="J6" s="96"/>
      <c r="K6" s="38"/>
    </row>
    <row r="7" spans="1:11" ht="30" customHeight="1" x14ac:dyDescent="0.2">
      <c r="B7" s="97" t="s">
        <v>94</v>
      </c>
      <c r="C7" s="97"/>
      <c r="D7" s="97"/>
      <c r="E7" s="97"/>
      <c r="F7" s="97"/>
      <c r="G7" s="97"/>
      <c r="H7" s="97"/>
      <c r="I7" s="97"/>
      <c r="J7" s="97"/>
    </row>
    <row r="8" spans="1:11" x14ac:dyDescent="0.2">
      <c r="A8" s="1"/>
      <c r="B8" s="1"/>
      <c r="C8" s="98" t="s">
        <v>1</v>
      </c>
      <c r="D8" s="98"/>
      <c r="E8" s="98"/>
      <c r="F8" s="98"/>
      <c r="G8" s="98"/>
      <c r="H8" s="98"/>
      <c r="I8" s="98"/>
      <c r="J8" s="1"/>
    </row>
    <row r="9" spans="1:11" ht="15" customHeight="1" x14ac:dyDescent="0.2">
      <c r="A9" s="1"/>
      <c r="B9" s="99" t="s">
        <v>74</v>
      </c>
      <c r="C9" s="99"/>
      <c r="D9" s="99"/>
      <c r="E9" s="99"/>
      <c r="F9" s="99"/>
      <c r="G9" s="99"/>
      <c r="H9" s="99"/>
      <c r="I9" s="99"/>
      <c r="J9" s="99"/>
    </row>
    <row r="10" spans="1:11" ht="33" customHeight="1" x14ac:dyDescent="0.2">
      <c r="A10" s="1"/>
      <c r="B10" s="159" t="s">
        <v>2</v>
      </c>
      <c r="C10" s="134" t="s">
        <v>3</v>
      </c>
      <c r="D10" s="135"/>
      <c r="E10" s="135"/>
      <c r="F10" s="136"/>
      <c r="G10" s="198" t="s">
        <v>4</v>
      </c>
      <c r="H10" s="145"/>
      <c r="I10" s="159" t="s">
        <v>5</v>
      </c>
      <c r="J10" s="159" t="s">
        <v>17</v>
      </c>
    </row>
    <row r="11" spans="1:11" ht="39" customHeight="1" x14ac:dyDescent="0.2">
      <c r="A11" s="1"/>
      <c r="B11" s="160"/>
      <c r="C11" s="137"/>
      <c r="D11" s="138"/>
      <c r="E11" s="138"/>
      <c r="F11" s="139"/>
      <c r="G11" s="19" t="s">
        <v>6</v>
      </c>
      <c r="H11" s="19" t="s">
        <v>7</v>
      </c>
      <c r="I11" s="160"/>
      <c r="J11" s="160"/>
    </row>
    <row r="12" spans="1:11" ht="39" customHeight="1" x14ac:dyDescent="0.2">
      <c r="A12" s="1"/>
      <c r="B12" s="33">
        <v>1</v>
      </c>
      <c r="C12" s="91" t="s">
        <v>133</v>
      </c>
      <c r="D12" s="92"/>
      <c r="E12" s="92"/>
      <c r="F12" s="93"/>
      <c r="G12" s="19" t="s">
        <v>8</v>
      </c>
      <c r="H12" s="39">
        <v>4015.4</v>
      </c>
      <c r="I12" s="33">
        <v>2023</v>
      </c>
      <c r="J12" s="46">
        <v>20119</v>
      </c>
    </row>
    <row r="13" spans="1:11" ht="39" customHeight="1" x14ac:dyDescent="0.2">
      <c r="A13" s="1"/>
      <c r="B13" s="33">
        <v>2</v>
      </c>
      <c r="C13" s="91" t="s">
        <v>134</v>
      </c>
      <c r="D13" s="92"/>
      <c r="E13" s="92"/>
      <c r="F13" s="93"/>
      <c r="G13" s="19" t="s">
        <v>8</v>
      </c>
      <c r="H13" s="39">
        <v>4552</v>
      </c>
      <c r="I13" s="33">
        <v>2023</v>
      </c>
      <c r="J13" s="46">
        <f>H13*126/1000</f>
        <v>573.55200000000002</v>
      </c>
    </row>
    <row r="14" spans="1:11" ht="39" customHeight="1" x14ac:dyDescent="0.2">
      <c r="A14" s="1"/>
      <c r="B14" s="33">
        <v>3</v>
      </c>
      <c r="C14" s="91" t="s">
        <v>135</v>
      </c>
      <c r="D14" s="92"/>
      <c r="E14" s="92"/>
      <c r="F14" s="93"/>
      <c r="G14" s="19" t="s">
        <v>8</v>
      </c>
      <c r="H14" s="39">
        <v>4760</v>
      </c>
      <c r="I14" s="33">
        <v>2023</v>
      </c>
      <c r="J14" s="46">
        <f>H14*126/1000</f>
        <v>599.76</v>
      </c>
    </row>
    <row r="15" spans="1:11" ht="39" customHeight="1" x14ac:dyDescent="0.2">
      <c r="A15" s="1"/>
      <c r="B15" s="33">
        <v>4</v>
      </c>
      <c r="C15" s="91" t="s">
        <v>121</v>
      </c>
      <c r="D15" s="92"/>
      <c r="E15" s="92"/>
      <c r="F15" s="93"/>
      <c r="G15" s="19" t="s">
        <v>8</v>
      </c>
      <c r="H15" s="54">
        <f>1319.4+602+317.75</f>
        <v>2239.15</v>
      </c>
      <c r="I15" s="33">
        <v>2023</v>
      </c>
      <c r="J15" s="46">
        <f>377.9*1.0822</f>
        <v>408.96337999999997</v>
      </c>
    </row>
    <row r="16" spans="1:11" ht="32.25" customHeight="1" x14ac:dyDescent="0.2">
      <c r="B16" s="33">
        <v>5</v>
      </c>
      <c r="C16" s="91" t="s">
        <v>81</v>
      </c>
      <c r="D16" s="92"/>
      <c r="E16" s="92"/>
      <c r="F16" s="93"/>
      <c r="G16" s="19" t="s">
        <v>8</v>
      </c>
      <c r="H16" s="40">
        <v>218427</v>
      </c>
      <c r="I16" s="19">
        <v>2023</v>
      </c>
      <c r="J16" s="46">
        <f>69287.5</f>
        <v>69287.5</v>
      </c>
    </row>
    <row r="17" spans="1:10" ht="42.75" customHeight="1" x14ac:dyDescent="0.2">
      <c r="B17" s="33">
        <v>6</v>
      </c>
      <c r="C17" s="91" t="s">
        <v>82</v>
      </c>
      <c r="D17" s="92"/>
      <c r="E17" s="92"/>
      <c r="F17" s="93"/>
      <c r="G17" s="42" t="s">
        <v>10</v>
      </c>
      <c r="H17" s="42">
        <v>0.1</v>
      </c>
      <c r="I17" s="19">
        <v>2023</v>
      </c>
      <c r="J17" s="46">
        <f>J16*0.002</f>
        <v>138.57500000000002</v>
      </c>
    </row>
    <row r="18" spans="1:10" ht="42.75" customHeight="1" x14ac:dyDescent="0.2">
      <c r="B18" s="33">
        <v>7</v>
      </c>
      <c r="C18" s="91" t="s">
        <v>136</v>
      </c>
      <c r="D18" s="199"/>
      <c r="E18" s="199"/>
      <c r="F18" s="200"/>
      <c r="G18" s="42" t="s">
        <v>130</v>
      </c>
      <c r="H18" s="42">
        <v>1</v>
      </c>
      <c r="I18" s="19">
        <v>2023</v>
      </c>
      <c r="J18" s="46">
        <v>90</v>
      </c>
    </row>
    <row r="19" spans="1:10" ht="42.75" customHeight="1" x14ac:dyDescent="0.2">
      <c r="B19" s="33">
        <v>8</v>
      </c>
      <c r="C19" s="91" t="s">
        <v>137</v>
      </c>
      <c r="D19" s="199"/>
      <c r="E19" s="199"/>
      <c r="F19" s="200"/>
      <c r="G19" s="42" t="s">
        <v>25</v>
      </c>
      <c r="H19" s="42">
        <v>5</v>
      </c>
      <c r="I19" s="19">
        <v>2023</v>
      </c>
      <c r="J19" s="46">
        <v>150</v>
      </c>
    </row>
    <row r="20" spans="1:10" ht="42.75" customHeight="1" x14ac:dyDescent="0.2">
      <c r="B20" s="33">
        <v>9</v>
      </c>
      <c r="C20" s="91" t="s">
        <v>120</v>
      </c>
      <c r="D20" s="92"/>
      <c r="E20" s="92"/>
      <c r="F20" s="93"/>
      <c r="G20" s="42" t="s">
        <v>9</v>
      </c>
      <c r="H20" s="42">
        <v>1</v>
      </c>
      <c r="I20" s="19">
        <v>2023</v>
      </c>
      <c r="J20" s="46">
        <v>76</v>
      </c>
    </row>
    <row r="21" spans="1:10" ht="23.25" customHeight="1" x14ac:dyDescent="0.2">
      <c r="B21" s="33">
        <v>10</v>
      </c>
      <c r="C21" s="133" t="s">
        <v>19</v>
      </c>
      <c r="D21" s="133"/>
      <c r="E21" s="133"/>
      <c r="F21" s="133"/>
      <c r="G21" s="19" t="s">
        <v>10</v>
      </c>
      <c r="H21" s="39">
        <v>1.6</v>
      </c>
      <c r="I21" s="33">
        <v>2023</v>
      </c>
      <c r="J21" s="46">
        <f>(J12+J16)*1.6%</f>
        <v>1430.5040000000001</v>
      </c>
    </row>
    <row r="22" spans="1:10" ht="12.75" customHeight="1" x14ac:dyDescent="0.2">
      <c r="A22" s="1"/>
      <c r="B22" s="118" t="s">
        <v>23</v>
      </c>
      <c r="C22" s="118"/>
      <c r="D22" s="118"/>
      <c r="E22" s="118"/>
      <c r="F22" s="118"/>
      <c r="G22" s="118"/>
      <c r="H22" s="118"/>
      <c r="I22" s="118"/>
      <c r="J22" s="118"/>
    </row>
    <row r="23" spans="1:10" x14ac:dyDescent="0.2">
      <c r="A23" s="1"/>
      <c r="B23" s="125" t="s">
        <v>11</v>
      </c>
      <c r="C23" s="125"/>
      <c r="D23" s="125"/>
      <c r="E23" s="158" t="s">
        <v>12</v>
      </c>
      <c r="F23" s="158"/>
      <c r="G23" s="158"/>
      <c r="H23" s="158"/>
      <c r="I23" s="158"/>
      <c r="J23" s="158"/>
    </row>
    <row r="24" spans="1:10" x14ac:dyDescent="0.2">
      <c r="A24" s="1"/>
      <c r="B24" s="125"/>
      <c r="C24" s="125"/>
      <c r="D24" s="125"/>
      <c r="E24" s="125" t="s">
        <v>13</v>
      </c>
      <c r="F24" s="125"/>
      <c r="G24" s="125"/>
      <c r="H24" s="149" t="s">
        <v>14</v>
      </c>
      <c r="I24" s="149"/>
      <c r="J24" s="149"/>
    </row>
    <row r="25" spans="1:10" x14ac:dyDescent="0.2">
      <c r="A25" s="1"/>
      <c r="B25" s="193">
        <f>SUM(J12:J21)</f>
        <v>92873.854380000004</v>
      </c>
      <c r="C25" s="193"/>
      <c r="D25" s="193"/>
      <c r="E25" s="193">
        <f>B25</f>
        <v>92873.854380000004</v>
      </c>
      <c r="F25" s="193"/>
      <c r="G25" s="193"/>
      <c r="H25" s="194"/>
      <c r="I25" s="194"/>
      <c r="J25" s="194"/>
    </row>
  </sheetData>
  <mergeCells count="29">
    <mergeCell ref="B25:D25"/>
    <mergeCell ref="E25:G25"/>
    <mergeCell ref="C17:F17"/>
    <mergeCell ref="H25:J25"/>
    <mergeCell ref="B22:J22"/>
    <mergeCell ref="B23:D24"/>
    <mergeCell ref="E23:J23"/>
    <mergeCell ref="E24:G24"/>
    <mergeCell ref="H24:J24"/>
    <mergeCell ref="C21:F21"/>
    <mergeCell ref="C20:F20"/>
    <mergeCell ref="C18:F18"/>
    <mergeCell ref="C19:F19"/>
    <mergeCell ref="B10:B11"/>
    <mergeCell ref="G10:H10"/>
    <mergeCell ref="I10:I11"/>
    <mergeCell ref="J10:J11"/>
    <mergeCell ref="C16:F16"/>
    <mergeCell ref="C10:F11"/>
    <mergeCell ref="C15:F15"/>
    <mergeCell ref="C12:F12"/>
    <mergeCell ref="C13:F13"/>
    <mergeCell ref="C14:F14"/>
    <mergeCell ref="B3:J3"/>
    <mergeCell ref="C4:I4"/>
    <mergeCell ref="B7:J7"/>
    <mergeCell ref="C8:I8"/>
    <mergeCell ref="B9:J9"/>
    <mergeCell ref="B6:J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zoomScale="90" zoomScaleNormal="90" workbookViewId="0">
      <selection activeCell="J11" sqref="J11:J18"/>
    </sheetView>
  </sheetViews>
  <sheetFormatPr defaultRowHeight="15" x14ac:dyDescent="0.25"/>
  <cols>
    <col min="1" max="1" width="2.5703125" style="59" customWidth="1"/>
    <col min="2" max="2" width="4.28515625" style="59" customWidth="1"/>
    <col min="3" max="4" width="9.140625" style="59"/>
    <col min="5" max="5" width="9.5703125" style="59" customWidth="1"/>
    <col min="6" max="6" width="50.5703125" style="59" customWidth="1"/>
    <col min="7" max="8" width="9.140625" style="59"/>
    <col min="9" max="9" width="13.28515625" style="59" customWidth="1"/>
    <col min="10" max="10" width="13.7109375" style="59" customWidth="1"/>
    <col min="11" max="254" width="9.140625" style="59"/>
    <col min="255" max="255" width="2.5703125" style="59" customWidth="1"/>
    <col min="256" max="256" width="4.28515625" style="59" customWidth="1"/>
    <col min="257" max="259" width="9.140625" style="59"/>
    <col min="260" max="260" width="43" style="59" customWidth="1"/>
    <col min="261" max="262" width="9.140625" style="59"/>
    <col min="263" max="264" width="13.28515625" style="59" customWidth="1"/>
    <col min="265" max="510" width="9.140625" style="59"/>
    <col min="511" max="511" width="2.5703125" style="59" customWidth="1"/>
    <col min="512" max="512" width="4.28515625" style="59" customWidth="1"/>
    <col min="513" max="515" width="9.140625" style="59"/>
    <col min="516" max="516" width="43" style="59" customWidth="1"/>
    <col min="517" max="518" width="9.140625" style="59"/>
    <col min="519" max="520" width="13.28515625" style="59" customWidth="1"/>
    <col min="521" max="766" width="9.140625" style="59"/>
    <col min="767" max="767" width="2.5703125" style="59" customWidth="1"/>
    <col min="768" max="768" width="4.28515625" style="59" customWidth="1"/>
    <col min="769" max="771" width="9.140625" style="59"/>
    <col min="772" max="772" width="43" style="59" customWidth="1"/>
    <col min="773" max="774" width="9.140625" style="59"/>
    <col min="775" max="776" width="13.28515625" style="59" customWidth="1"/>
    <col min="777" max="1022" width="9.140625" style="59"/>
    <col min="1023" max="1023" width="2.5703125" style="59" customWidth="1"/>
    <col min="1024" max="1024" width="4.28515625" style="59" customWidth="1"/>
    <col min="1025" max="1027" width="9.140625" style="59"/>
    <col min="1028" max="1028" width="43" style="59" customWidth="1"/>
    <col min="1029" max="1030" width="9.140625" style="59"/>
    <col min="1031" max="1032" width="13.28515625" style="59" customWidth="1"/>
    <col min="1033" max="1278" width="9.140625" style="59"/>
    <col min="1279" max="1279" width="2.5703125" style="59" customWidth="1"/>
    <col min="1280" max="1280" width="4.28515625" style="59" customWidth="1"/>
    <col min="1281" max="1283" width="9.140625" style="59"/>
    <col min="1284" max="1284" width="43" style="59" customWidth="1"/>
    <col min="1285" max="1286" width="9.140625" style="59"/>
    <col min="1287" max="1288" width="13.28515625" style="59" customWidth="1"/>
    <col min="1289" max="1534" width="9.140625" style="59"/>
    <col min="1535" max="1535" width="2.5703125" style="59" customWidth="1"/>
    <col min="1536" max="1536" width="4.28515625" style="59" customWidth="1"/>
    <col min="1537" max="1539" width="9.140625" style="59"/>
    <col min="1540" max="1540" width="43" style="59" customWidth="1"/>
    <col min="1541" max="1542" width="9.140625" style="59"/>
    <col min="1543" max="1544" width="13.28515625" style="59" customWidth="1"/>
    <col min="1545" max="1790" width="9.140625" style="59"/>
    <col min="1791" max="1791" width="2.5703125" style="59" customWidth="1"/>
    <col min="1792" max="1792" width="4.28515625" style="59" customWidth="1"/>
    <col min="1793" max="1795" width="9.140625" style="59"/>
    <col min="1796" max="1796" width="43" style="59" customWidth="1"/>
    <col min="1797" max="1798" width="9.140625" style="59"/>
    <col min="1799" max="1800" width="13.28515625" style="59" customWidth="1"/>
    <col min="1801" max="2046" width="9.140625" style="59"/>
    <col min="2047" max="2047" width="2.5703125" style="59" customWidth="1"/>
    <col min="2048" max="2048" width="4.28515625" style="59" customWidth="1"/>
    <col min="2049" max="2051" width="9.140625" style="59"/>
    <col min="2052" max="2052" width="43" style="59" customWidth="1"/>
    <col min="2053" max="2054" width="9.140625" style="59"/>
    <col min="2055" max="2056" width="13.28515625" style="59" customWidth="1"/>
    <col min="2057" max="2302" width="9.140625" style="59"/>
    <col min="2303" max="2303" width="2.5703125" style="59" customWidth="1"/>
    <col min="2304" max="2304" width="4.28515625" style="59" customWidth="1"/>
    <col min="2305" max="2307" width="9.140625" style="59"/>
    <col min="2308" max="2308" width="43" style="59" customWidth="1"/>
    <col min="2309" max="2310" width="9.140625" style="59"/>
    <col min="2311" max="2312" width="13.28515625" style="59" customWidth="1"/>
    <col min="2313" max="2558" width="9.140625" style="59"/>
    <col min="2559" max="2559" width="2.5703125" style="59" customWidth="1"/>
    <col min="2560" max="2560" width="4.28515625" style="59" customWidth="1"/>
    <col min="2561" max="2563" width="9.140625" style="59"/>
    <col min="2564" max="2564" width="43" style="59" customWidth="1"/>
    <col min="2565" max="2566" width="9.140625" style="59"/>
    <col min="2567" max="2568" width="13.28515625" style="59" customWidth="1"/>
    <col min="2569" max="2814" width="9.140625" style="59"/>
    <col min="2815" max="2815" width="2.5703125" style="59" customWidth="1"/>
    <col min="2816" max="2816" width="4.28515625" style="59" customWidth="1"/>
    <col min="2817" max="2819" width="9.140625" style="59"/>
    <col min="2820" max="2820" width="43" style="59" customWidth="1"/>
    <col min="2821" max="2822" width="9.140625" style="59"/>
    <col min="2823" max="2824" width="13.28515625" style="59" customWidth="1"/>
    <col min="2825" max="3070" width="9.140625" style="59"/>
    <col min="3071" max="3071" width="2.5703125" style="59" customWidth="1"/>
    <col min="3072" max="3072" width="4.28515625" style="59" customWidth="1"/>
    <col min="3073" max="3075" width="9.140625" style="59"/>
    <col min="3076" max="3076" width="43" style="59" customWidth="1"/>
    <col min="3077" max="3078" width="9.140625" style="59"/>
    <col min="3079" max="3080" width="13.28515625" style="59" customWidth="1"/>
    <col min="3081" max="3326" width="9.140625" style="59"/>
    <col min="3327" max="3327" width="2.5703125" style="59" customWidth="1"/>
    <col min="3328" max="3328" width="4.28515625" style="59" customWidth="1"/>
    <col min="3329" max="3331" width="9.140625" style="59"/>
    <col min="3332" max="3332" width="43" style="59" customWidth="1"/>
    <col min="3333" max="3334" width="9.140625" style="59"/>
    <col min="3335" max="3336" width="13.28515625" style="59" customWidth="1"/>
    <col min="3337" max="3582" width="9.140625" style="59"/>
    <col min="3583" max="3583" width="2.5703125" style="59" customWidth="1"/>
    <col min="3584" max="3584" width="4.28515625" style="59" customWidth="1"/>
    <col min="3585" max="3587" width="9.140625" style="59"/>
    <col min="3588" max="3588" width="43" style="59" customWidth="1"/>
    <col min="3589" max="3590" width="9.140625" style="59"/>
    <col min="3591" max="3592" width="13.28515625" style="59" customWidth="1"/>
    <col min="3593" max="3838" width="9.140625" style="59"/>
    <col min="3839" max="3839" width="2.5703125" style="59" customWidth="1"/>
    <col min="3840" max="3840" width="4.28515625" style="59" customWidth="1"/>
    <col min="3841" max="3843" width="9.140625" style="59"/>
    <col min="3844" max="3844" width="43" style="59" customWidth="1"/>
    <col min="3845" max="3846" width="9.140625" style="59"/>
    <col min="3847" max="3848" width="13.28515625" style="59" customWidth="1"/>
    <col min="3849" max="4094" width="9.140625" style="59"/>
    <col min="4095" max="4095" width="2.5703125" style="59" customWidth="1"/>
    <col min="4096" max="4096" width="4.28515625" style="59" customWidth="1"/>
    <col min="4097" max="4099" width="9.140625" style="59"/>
    <col min="4100" max="4100" width="43" style="59" customWidth="1"/>
    <col min="4101" max="4102" width="9.140625" style="59"/>
    <col min="4103" max="4104" width="13.28515625" style="59" customWidth="1"/>
    <col min="4105" max="4350" width="9.140625" style="59"/>
    <col min="4351" max="4351" width="2.5703125" style="59" customWidth="1"/>
    <col min="4352" max="4352" width="4.28515625" style="59" customWidth="1"/>
    <col min="4353" max="4355" width="9.140625" style="59"/>
    <col min="4356" max="4356" width="43" style="59" customWidth="1"/>
    <col min="4357" max="4358" width="9.140625" style="59"/>
    <col min="4359" max="4360" width="13.28515625" style="59" customWidth="1"/>
    <col min="4361" max="4606" width="9.140625" style="59"/>
    <col min="4607" max="4607" width="2.5703125" style="59" customWidth="1"/>
    <col min="4608" max="4608" width="4.28515625" style="59" customWidth="1"/>
    <col min="4609" max="4611" width="9.140625" style="59"/>
    <col min="4612" max="4612" width="43" style="59" customWidth="1"/>
    <col min="4613" max="4614" width="9.140625" style="59"/>
    <col min="4615" max="4616" width="13.28515625" style="59" customWidth="1"/>
    <col min="4617" max="4862" width="9.140625" style="59"/>
    <col min="4863" max="4863" width="2.5703125" style="59" customWidth="1"/>
    <col min="4864" max="4864" width="4.28515625" style="59" customWidth="1"/>
    <col min="4865" max="4867" width="9.140625" style="59"/>
    <col min="4868" max="4868" width="43" style="59" customWidth="1"/>
    <col min="4869" max="4870" width="9.140625" style="59"/>
    <col min="4871" max="4872" width="13.28515625" style="59" customWidth="1"/>
    <col min="4873" max="5118" width="9.140625" style="59"/>
    <col min="5119" max="5119" width="2.5703125" style="59" customWidth="1"/>
    <col min="5120" max="5120" width="4.28515625" style="59" customWidth="1"/>
    <col min="5121" max="5123" width="9.140625" style="59"/>
    <col min="5124" max="5124" width="43" style="59" customWidth="1"/>
    <col min="5125" max="5126" width="9.140625" style="59"/>
    <col min="5127" max="5128" width="13.28515625" style="59" customWidth="1"/>
    <col min="5129" max="5374" width="9.140625" style="59"/>
    <col min="5375" max="5375" width="2.5703125" style="59" customWidth="1"/>
    <col min="5376" max="5376" width="4.28515625" style="59" customWidth="1"/>
    <col min="5377" max="5379" width="9.140625" style="59"/>
    <col min="5380" max="5380" width="43" style="59" customWidth="1"/>
    <col min="5381" max="5382" width="9.140625" style="59"/>
    <col min="5383" max="5384" width="13.28515625" style="59" customWidth="1"/>
    <col min="5385" max="5630" width="9.140625" style="59"/>
    <col min="5631" max="5631" width="2.5703125" style="59" customWidth="1"/>
    <col min="5632" max="5632" width="4.28515625" style="59" customWidth="1"/>
    <col min="5633" max="5635" width="9.140625" style="59"/>
    <col min="5636" max="5636" width="43" style="59" customWidth="1"/>
    <col min="5637" max="5638" width="9.140625" style="59"/>
    <col min="5639" max="5640" width="13.28515625" style="59" customWidth="1"/>
    <col min="5641" max="5886" width="9.140625" style="59"/>
    <col min="5887" max="5887" width="2.5703125" style="59" customWidth="1"/>
    <col min="5888" max="5888" width="4.28515625" style="59" customWidth="1"/>
    <col min="5889" max="5891" width="9.140625" style="59"/>
    <col min="5892" max="5892" width="43" style="59" customWidth="1"/>
    <col min="5893" max="5894" width="9.140625" style="59"/>
    <col min="5895" max="5896" width="13.28515625" style="59" customWidth="1"/>
    <col min="5897" max="6142" width="9.140625" style="59"/>
    <col min="6143" max="6143" width="2.5703125" style="59" customWidth="1"/>
    <col min="6144" max="6144" width="4.28515625" style="59" customWidth="1"/>
    <col min="6145" max="6147" width="9.140625" style="59"/>
    <col min="6148" max="6148" width="43" style="59" customWidth="1"/>
    <col min="6149" max="6150" width="9.140625" style="59"/>
    <col min="6151" max="6152" width="13.28515625" style="59" customWidth="1"/>
    <col min="6153" max="6398" width="9.140625" style="59"/>
    <col min="6399" max="6399" width="2.5703125" style="59" customWidth="1"/>
    <col min="6400" max="6400" width="4.28515625" style="59" customWidth="1"/>
    <col min="6401" max="6403" width="9.140625" style="59"/>
    <col min="6404" max="6404" width="43" style="59" customWidth="1"/>
    <col min="6405" max="6406" width="9.140625" style="59"/>
    <col min="6407" max="6408" width="13.28515625" style="59" customWidth="1"/>
    <col min="6409" max="6654" width="9.140625" style="59"/>
    <col min="6655" max="6655" width="2.5703125" style="59" customWidth="1"/>
    <col min="6656" max="6656" width="4.28515625" style="59" customWidth="1"/>
    <col min="6657" max="6659" width="9.140625" style="59"/>
    <col min="6660" max="6660" width="43" style="59" customWidth="1"/>
    <col min="6661" max="6662" width="9.140625" style="59"/>
    <col min="6663" max="6664" width="13.28515625" style="59" customWidth="1"/>
    <col min="6665" max="6910" width="9.140625" style="59"/>
    <col min="6911" max="6911" width="2.5703125" style="59" customWidth="1"/>
    <col min="6912" max="6912" width="4.28515625" style="59" customWidth="1"/>
    <col min="6913" max="6915" width="9.140625" style="59"/>
    <col min="6916" max="6916" width="43" style="59" customWidth="1"/>
    <col min="6917" max="6918" width="9.140625" style="59"/>
    <col min="6919" max="6920" width="13.28515625" style="59" customWidth="1"/>
    <col min="6921" max="7166" width="9.140625" style="59"/>
    <col min="7167" max="7167" width="2.5703125" style="59" customWidth="1"/>
    <col min="7168" max="7168" width="4.28515625" style="59" customWidth="1"/>
    <col min="7169" max="7171" width="9.140625" style="59"/>
    <col min="7172" max="7172" width="43" style="59" customWidth="1"/>
    <col min="7173" max="7174" width="9.140625" style="59"/>
    <col min="7175" max="7176" width="13.28515625" style="59" customWidth="1"/>
    <col min="7177" max="7422" width="9.140625" style="59"/>
    <col min="7423" max="7423" width="2.5703125" style="59" customWidth="1"/>
    <col min="7424" max="7424" width="4.28515625" style="59" customWidth="1"/>
    <col min="7425" max="7427" width="9.140625" style="59"/>
    <col min="7428" max="7428" width="43" style="59" customWidth="1"/>
    <col min="7429" max="7430" width="9.140625" style="59"/>
    <col min="7431" max="7432" width="13.28515625" style="59" customWidth="1"/>
    <col min="7433" max="7678" width="9.140625" style="59"/>
    <col min="7679" max="7679" width="2.5703125" style="59" customWidth="1"/>
    <col min="7680" max="7680" width="4.28515625" style="59" customWidth="1"/>
    <col min="7681" max="7683" width="9.140625" style="59"/>
    <col min="7684" max="7684" width="43" style="59" customWidth="1"/>
    <col min="7685" max="7686" width="9.140625" style="59"/>
    <col min="7687" max="7688" width="13.28515625" style="59" customWidth="1"/>
    <col min="7689" max="7934" width="9.140625" style="59"/>
    <col min="7935" max="7935" width="2.5703125" style="59" customWidth="1"/>
    <col min="7936" max="7936" width="4.28515625" style="59" customWidth="1"/>
    <col min="7937" max="7939" width="9.140625" style="59"/>
    <col min="7940" max="7940" width="43" style="59" customWidth="1"/>
    <col min="7941" max="7942" width="9.140625" style="59"/>
    <col min="7943" max="7944" width="13.28515625" style="59" customWidth="1"/>
    <col min="7945" max="8190" width="9.140625" style="59"/>
    <col min="8191" max="8191" width="2.5703125" style="59" customWidth="1"/>
    <col min="8192" max="8192" width="4.28515625" style="59" customWidth="1"/>
    <col min="8193" max="8195" width="9.140625" style="59"/>
    <col min="8196" max="8196" width="43" style="59" customWidth="1"/>
    <col min="8197" max="8198" width="9.140625" style="59"/>
    <col min="8199" max="8200" width="13.28515625" style="59" customWidth="1"/>
    <col min="8201" max="8446" width="9.140625" style="59"/>
    <col min="8447" max="8447" width="2.5703125" style="59" customWidth="1"/>
    <col min="8448" max="8448" width="4.28515625" style="59" customWidth="1"/>
    <col min="8449" max="8451" width="9.140625" style="59"/>
    <col min="8452" max="8452" width="43" style="59" customWidth="1"/>
    <col min="8453" max="8454" width="9.140625" style="59"/>
    <col min="8455" max="8456" width="13.28515625" style="59" customWidth="1"/>
    <col min="8457" max="8702" width="9.140625" style="59"/>
    <col min="8703" max="8703" width="2.5703125" style="59" customWidth="1"/>
    <col min="8704" max="8704" width="4.28515625" style="59" customWidth="1"/>
    <col min="8705" max="8707" width="9.140625" style="59"/>
    <col min="8708" max="8708" width="43" style="59" customWidth="1"/>
    <col min="8709" max="8710" width="9.140625" style="59"/>
    <col min="8711" max="8712" width="13.28515625" style="59" customWidth="1"/>
    <col min="8713" max="8958" width="9.140625" style="59"/>
    <col min="8959" max="8959" width="2.5703125" style="59" customWidth="1"/>
    <col min="8960" max="8960" width="4.28515625" style="59" customWidth="1"/>
    <col min="8961" max="8963" width="9.140625" style="59"/>
    <col min="8964" max="8964" width="43" style="59" customWidth="1"/>
    <col min="8965" max="8966" width="9.140625" style="59"/>
    <col min="8967" max="8968" width="13.28515625" style="59" customWidth="1"/>
    <col min="8969" max="9214" width="9.140625" style="59"/>
    <col min="9215" max="9215" width="2.5703125" style="59" customWidth="1"/>
    <col min="9216" max="9216" width="4.28515625" style="59" customWidth="1"/>
    <col min="9217" max="9219" width="9.140625" style="59"/>
    <col min="9220" max="9220" width="43" style="59" customWidth="1"/>
    <col min="9221" max="9222" width="9.140625" style="59"/>
    <col min="9223" max="9224" width="13.28515625" style="59" customWidth="1"/>
    <col min="9225" max="9470" width="9.140625" style="59"/>
    <col min="9471" max="9471" width="2.5703125" style="59" customWidth="1"/>
    <col min="9472" max="9472" width="4.28515625" style="59" customWidth="1"/>
    <col min="9473" max="9475" width="9.140625" style="59"/>
    <col min="9476" max="9476" width="43" style="59" customWidth="1"/>
    <col min="9477" max="9478" width="9.140625" style="59"/>
    <col min="9479" max="9480" width="13.28515625" style="59" customWidth="1"/>
    <col min="9481" max="9726" width="9.140625" style="59"/>
    <col min="9727" max="9727" width="2.5703125" style="59" customWidth="1"/>
    <col min="9728" max="9728" width="4.28515625" style="59" customWidth="1"/>
    <col min="9729" max="9731" width="9.140625" style="59"/>
    <col min="9732" max="9732" width="43" style="59" customWidth="1"/>
    <col min="9733" max="9734" width="9.140625" style="59"/>
    <col min="9735" max="9736" width="13.28515625" style="59" customWidth="1"/>
    <col min="9737" max="9982" width="9.140625" style="59"/>
    <col min="9983" max="9983" width="2.5703125" style="59" customWidth="1"/>
    <col min="9984" max="9984" width="4.28515625" style="59" customWidth="1"/>
    <col min="9985" max="9987" width="9.140625" style="59"/>
    <col min="9988" max="9988" width="43" style="59" customWidth="1"/>
    <col min="9989" max="9990" width="9.140625" style="59"/>
    <col min="9991" max="9992" width="13.28515625" style="59" customWidth="1"/>
    <col min="9993" max="10238" width="9.140625" style="59"/>
    <col min="10239" max="10239" width="2.5703125" style="59" customWidth="1"/>
    <col min="10240" max="10240" width="4.28515625" style="59" customWidth="1"/>
    <col min="10241" max="10243" width="9.140625" style="59"/>
    <col min="10244" max="10244" width="43" style="59" customWidth="1"/>
    <col min="10245" max="10246" width="9.140625" style="59"/>
    <col min="10247" max="10248" width="13.28515625" style="59" customWidth="1"/>
    <col min="10249" max="10494" width="9.140625" style="59"/>
    <col min="10495" max="10495" width="2.5703125" style="59" customWidth="1"/>
    <col min="10496" max="10496" width="4.28515625" style="59" customWidth="1"/>
    <col min="10497" max="10499" width="9.140625" style="59"/>
    <col min="10500" max="10500" width="43" style="59" customWidth="1"/>
    <col min="10501" max="10502" width="9.140625" style="59"/>
    <col min="10503" max="10504" width="13.28515625" style="59" customWidth="1"/>
    <col min="10505" max="10750" width="9.140625" style="59"/>
    <col min="10751" max="10751" width="2.5703125" style="59" customWidth="1"/>
    <col min="10752" max="10752" width="4.28515625" style="59" customWidth="1"/>
    <col min="10753" max="10755" width="9.140625" style="59"/>
    <col min="10756" max="10756" width="43" style="59" customWidth="1"/>
    <col min="10757" max="10758" width="9.140625" style="59"/>
    <col min="10759" max="10760" width="13.28515625" style="59" customWidth="1"/>
    <col min="10761" max="11006" width="9.140625" style="59"/>
    <col min="11007" max="11007" width="2.5703125" style="59" customWidth="1"/>
    <col min="11008" max="11008" width="4.28515625" style="59" customWidth="1"/>
    <col min="11009" max="11011" width="9.140625" style="59"/>
    <col min="11012" max="11012" width="43" style="59" customWidth="1"/>
    <col min="11013" max="11014" width="9.140625" style="59"/>
    <col min="11015" max="11016" width="13.28515625" style="59" customWidth="1"/>
    <col min="11017" max="11262" width="9.140625" style="59"/>
    <col min="11263" max="11263" width="2.5703125" style="59" customWidth="1"/>
    <col min="11264" max="11264" width="4.28515625" style="59" customWidth="1"/>
    <col min="11265" max="11267" width="9.140625" style="59"/>
    <col min="11268" max="11268" width="43" style="59" customWidth="1"/>
    <col min="11269" max="11270" width="9.140625" style="59"/>
    <col min="11271" max="11272" width="13.28515625" style="59" customWidth="1"/>
    <col min="11273" max="11518" width="9.140625" style="59"/>
    <col min="11519" max="11519" width="2.5703125" style="59" customWidth="1"/>
    <col min="11520" max="11520" width="4.28515625" style="59" customWidth="1"/>
    <col min="11521" max="11523" width="9.140625" style="59"/>
    <col min="11524" max="11524" width="43" style="59" customWidth="1"/>
    <col min="11525" max="11526" width="9.140625" style="59"/>
    <col min="11527" max="11528" width="13.28515625" style="59" customWidth="1"/>
    <col min="11529" max="11774" width="9.140625" style="59"/>
    <col min="11775" max="11775" width="2.5703125" style="59" customWidth="1"/>
    <col min="11776" max="11776" width="4.28515625" style="59" customWidth="1"/>
    <col min="11777" max="11779" width="9.140625" style="59"/>
    <col min="11780" max="11780" width="43" style="59" customWidth="1"/>
    <col min="11781" max="11782" width="9.140625" style="59"/>
    <col min="11783" max="11784" width="13.28515625" style="59" customWidth="1"/>
    <col min="11785" max="12030" width="9.140625" style="59"/>
    <col min="12031" max="12031" width="2.5703125" style="59" customWidth="1"/>
    <col min="12032" max="12032" width="4.28515625" style="59" customWidth="1"/>
    <col min="12033" max="12035" width="9.140625" style="59"/>
    <col min="12036" max="12036" width="43" style="59" customWidth="1"/>
    <col min="12037" max="12038" width="9.140625" style="59"/>
    <col min="12039" max="12040" width="13.28515625" style="59" customWidth="1"/>
    <col min="12041" max="12286" width="9.140625" style="59"/>
    <col min="12287" max="12287" width="2.5703125" style="59" customWidth="1"/>
    <col min="12288" max="12288" width="4.28515625" style="59" customWidth="1"/>
    <col min="12289" max="12291" width="9.140625" style="59"/>
    <col min="12292" max="12292" width="43" style="59" customWidth="1"/>
    <col min="12293" max="12294" width="9.140625" style="59"/>
    <col min="12295" max="12296" width="13.28515625" style="59" customWidth="1"/>
    <col min="12297" max="12542" width="9.140625" style="59"/>
    <col min="12543" max="12543" width="2.5703125" style="59" customWidth="1"/>
    <col min="12544" max="12544" width="4.28515625" style="59" customWidth="1"/>
    <col min="12545" max="12547" width="9.140625" style="59"/>
    <col min="12548" max="12548" width="43" style="59" customWidth="1"/>
    <col min="12549" max="12550" width="9.140625" style="59"/>
    <col min="12551" max="12552" width="13.28515625" style="59" customWidth="1"/>
    <col min="12553" max="12798" width="9.140625" style="59"/>
    <col min="12799" max="12799" width="2.5703125" style="59" customWidth="1"/>
    <col min="12800" max="12800" width="4.28515625" style="59" customWidth="1"/>
    <col min="12801" max="12803" width="9.140625" style="59"/>
    <col min="12804" max="12804" width="43" style="59" customWidth="1"/>
    <col min="12805" max="12806" width="9.140625" style="59"/>
    <col min="12807" max="12808" width="13.28515625" style="59" customWidth="1"/>
    <col min="12809" max="13054" width="9.140625" style="59"/>
    <col min="13055" max="13055" width="2.5703125" style="59" customWidth="1"/>
    <col min="13056" max="13056" width="4.28515625" style="59" customWidth="1"/>
    <col min="13057" max="13059" width="9.140625" style="59"/>
    <col min="13060" max="13060" width="43" style="59" customWidth="1"/>
    <col min="13061" max="13062" width="9.140625" style="59"/>
    <col min="13063" max="13064" width="13.28515625" style="59" customWidth="1"/>
    <col min="13065" max="13310" width="9.140625" style="59"/>
    <col min="13311" max="13311" width="2.5703125" style="59" customWidth="1"/>
    <col min="13312" max="13312" width="4.28515625" style="59" customWidth="1"/>
    <col min="13313" max="13315" width="9.140625" style="59"/>
    <col min="13316" max="13316" width="43" style="59" customWidth="1"/>
    <col min="13317" max="13318" width="9.140625" style="59"/>
    <col min="13319" max="13320" width="13.28515625" style="59" customWidth="1"/>
    <col min="13321" max="13566" width="9.140625" style="59"/>
    <col min="13567" max="13567" width="2.5703125" style="59" customWidth="1"/>
    <col min="13568" max="13568" width="4.28515625" style="59" customWidth="1"/>
    <col min="13569" max="13571" width="9.140625" style="59"/>
    <col min="13572" max="13572" width="43" style="59" customWidth="1"/>
    <col min="13573" max="13574" width="9.140625" style="59"/>
    <col min="13575" max="13576" width="13.28515625" style="59" customWidth="1"/>
    <col min="13577" max="13822" width="9.140625" style="59"/>
    <col min="13823" max="13823" width="2.5703125" style="59" customWidth="1"/>
    <col min="13824" max="13824" width="4.28515625" style="59" customWidth="1"/>
    <col min="13825" max="13827" width="9.140625" style="59"/>
    <col min="13828" max="13828" width="43" style="59" customWidth="1"/>
    <col min="13829" max="13830" width="9.140625" style="59"/>
    <col min="13831" max="13832" width="13.28515625" style="59" customWidth="1"/>
    <col min="13833" max="14078" width="9.140625" style="59"/>
    <col min="14079" max="14079" width="2.5703125" style="59" customWidth="1"/>
    <col min="14080" max="14080" width="4.28515625" style="59" customWidth="1"/>
    <col min="14081" max="14083" width="9.140625" style="59"/>
    <col min="14084" max="14084" width="43" style="59" customWidth="1"/>
    <col min="14085" max="14086" width="9.140625" style="59"/>
    <col min="14087" max="14088" width="13.28515625" style="59" customWidth="1"/>
    <col min="14089" max="14334" width="9.140625" style="59"/>
    <col min="14335" max="14335" width="2.5703125" style="59" customWidth="1"/>
    <col min="14336" max="14336" width="4.28515625" style="59" customWidth="1"/>
    <col min="14337" max="14339" width="9.140625" style="59"/>
    <col min="14340" max="14340" width="43" style="59" customWidth="1"/>
    <col min="14341" max="14342" width="9.140625" style="59"/>
    <col min="14343" max="14344" width="13.28515625" style="59" customWidth="1"/>
    <col min="14345" max="14590" width="9.140625" style="59"/>
    <col min="14591" max="14591" width="2.5703125" style="59" customWidth="1"/>
    <col min="14592" max="14592" width="4.28515625" style="59" customWidth="1"/>
    <col min="14593" max="14595" width="9.140625" style="59"/>
    <col min="14596" max="14596" width="43" style="59" customWidth="1"/>
    <col min="14597" max="14598" width="9.140625" style="59"/>
    <col min="14599" max="14600" width="13.28515625" style="59" customWidth="1"/>
    <col min="14601" max="14846" width="9.140625" style="59"/>
    <col min="14847" max="14847" width="2.5703125" style="59" customWidth="1"/>
    <col min="14848" max="14848" width="4.28515625" style="59" customWidth="1"/>
    <col min="14849" max="14851" width="9.140625" style="59"/>
    <col min="14852" max="14852" width="43" style="59" customWidth="1"/>
    <col min="14853" max="14854" width="9.140625" style="59"/>
    <col min="14855" max="14856" width="13.28515625" style="59" customWidth="1"/>
    <col min="14857" max="15102" width="9.140625" style="59"/>
    <col min="15103" max="15103" width="2.5703125" style="59" customWidth="1"/>
    <col min="15104" max="15104" width="4.28515625" style="59" customWidth="1"/>
    <col min="15105" max="15107" width="9.140625" style="59"/>
    <col min="15108" max="15108" width="43" style="59" customWidth="1"/>
    <col min="15109" max="15110" width="9.140625" style="59"/>
    <col min="15111" max="15112" width="13.28515625" style="59" customWidth="1"/>
    <col min="15113" max="15358" width="9.140625" style="59"/>
    <col min="15359" max="15359" width="2.5703125" style="59" customWidth="1"/>
    <col min="15360" max="15360" width="4.28515625" style="59" customWidth="1"/>
    <col min="15361" max="15363" width="9.140625" style="59"/>
    <col min="15364" max="15364" width="43" style="59" customWidth="1"/>
    <col min="15365" max="15366" width="9.140625" style="59"/>
    <col min="15367" max="15368" width="13.28515625" style="59" customWidth="1"/>
    <col min="15369" max="15614" width="9.140625" style="59"/>
    <col min="15615" max="15615" width="2.5703125" style="59" customWidth="1"/>
    <col min="15616" max="15616" width="4.28515625" style="59" customWidth="1"/>
    <col min="15617" max="15619" width="9.140625" style="59"/>
    <col min="15620" max="15620" width="43" style="59" customWidth="1"/>
    <col min="15621" max="15622" width="9.140625" style="59"/>
    <col min="15623" max="15624" width="13.28515625" style="59" customWidth="1"/>
    <col min="15625" max="15870" width="9.140625" style="59"/>
    <col min="15871" max="15871" width="2.5703125" style="59" customWidth="1"/>
    <col min="15872" max="15872" width="4.28515625" style="59" customWidth="1"/>
    <col min="15873" max="15875" width="9.140625" style="59"/>
    <col min="15876" max="15876" width="43" style="59" customWidth="1"/>
    <col min="15877" max="15878" width="9.140625" style="59"/>
    <col min="15879" max="15880" width="13.28515625" style="59" customWidth="1"/>
    <col min="15881" max="16126" width="9.140625" style="59"/>
    <col min="16127" max="16127" width="2.5703125" style="59" customWidth="1"/>
    <col min="16128" max="16128" width="4.28515625" style="59" customWidth="1"/>
    <col min="16129" max="16131" width="9.140625" style="59"/>
    <col min="16132" max="16132" width="43" style="59" customWidth="1"/>
    <col min="16133" max="16134" width="9.140625" style="59"/>
    <col min="16135" max="16136" width="13.28515625" style="59" customWidth="1"/>
    <col min="16137" max="16382" width="9.140625" style="59"/>
    <col min="16383" max="16383" width="9.140625" style="59" customWidth="1"/>
    <col min="16384" max="16384" width="9.140625" style="59"/>
  </cols>
  <sheetData>
    <row r="1" spans="1:10" ht="9" customHeight="1" x14ac:dyDescent="0.25">
      <c r="A1" s="203"/>
      <c r="B1" s="203"/>
      <c r="C1" s="203"/>
      <c r="D1" s="203"/>
      <c r="E1" s="8"/>
      <c r="F1" s="8"/>
      <c r="G1" s="204"/>
      <c r="H1" s="204"/>
      <c r="I1" s="204"/>
      <c r="J1" s="204"/>
    </row>
    <row r="2" spans="1:10" ht="33" customHeight="1" x14ac:dyDescent="0.25">
      <c r="A2" s="7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0" x14ac:dyDescent="0.25">
      <c r="A3" s="7"/>
      <c r="B3" s="8"/>
      <c r="C3" s="202" t="s">
        <v>15</v>
      </c>
      <c r="D3" s="202"/>
      <c r="E3" s="202"/>
      <c r="F3" s="202"/>
      <c r="G3" s="202"/>
      <c r="H3" s="202"/>
      <c r="I3" s="202"/>
      <c r="J3" s="7"/>
    </row>
    <row r="4" spans="1:10" ht="15.75" customHeight="1" x14ac:dyDescent="0.25">
      <c r="A4" s="7"/>
      <c r="B4" s="8"/>
      <c r="C4" s="56"/>
      <c r="D4" s="56"/>
      <c r="E4" s="56"/>
      <c r="F4" s="56"/>
      <c r="G4" s="56"/>
      <c r="H4" s="56"/>
      <c r="I4" s="56"/>
      <c r="J4" s="7"/>
    </row>
    <row r="5" spans="1:10" ht="20.25" x14ac:dyDescent="0.25">
      <c r="A5" s="7"/>
      <c r="B5" s="96" t="s">
        <v>57</v>
      </c>
      <c r="C5" s="96"/>
      <c r="D5" s="96"/>
      <c r="E5" s="96"/>
      <c r="F5" s="96"/>
      <c r="G5" s="96"/>
      <c r="H5" s="96"/>
      <c r="I5" s="96"/>
      <c r="J5" s="96"/>
    </row>
    <row r="6" spans="1:10" ht="30.75" customHeight="1" x14ac:dyDescent="0.25">
      <c r="A6" s="7"/>
      <c r="B6" s="182" t="s">
        <v>61</v>
      </c>
      <c r="C6" s="182"/>
      <c r="D6" s="182"/>
      <c r="E6" s="182"/>
      <c r="F6" s="182"/>
      <c r="G6" s="182"/>
      <c r="H6" s="182"/>
      <c r="I6" s="182"/>
      <c r="J6" s="182"/>
    </row>
    <row r="7" spans="1:10" x14ac:dyDescent="0.25">
      <c r="A7" s="7"/>
      <c r="B7" s="7"/>
      <c r="C7" s="201" t="s">
        <v>1</v>
      </c>
      <c r="D7" s="201"/>
      <c r="E7" s="201"/>
      <c r="F7" s="201"/>
      <c r="G7" s="201"/>
      <c r="H7" s="201"/>
      <c r="I7" s="201"/>
      <c r="J7" s="7"/>
    </row>
    <row r="8" spans="1:10" ht="17.25" customHeight="1" x14ac:dyDescent="0.25">
      <c r="A8" s="7"/>
      <c r="B8" s="205" t="s">
        <v>74</v>
      </c>
      <c r="C8" s="205"/>
      <c r="D8" s="205"/>
      <c r="E8" s="205"/>
      <c r="F8" s="205"/>
      <c r="G8" s="205"/>
      <c r="H8" s="205"/>
      <c r="I8" s="205"/>
      <c r="J8" s="205"/>
    </row>
    <row r="9" spans="1:10" ht="27.75" customHeight="1" x14ac:dyDescent="0.25">
      <c r="A9" s="8"/>
      <c r="B9" s="207" t="s">
        <v>2</v>
      </c>
      <c r="C9" s="211" t="s">
        <v>3</v>
      </c>
      <c r="D9" s="212"/>
      <c r="E9" s="212"/>
      <c r="F9" s="213"/>
      <c r="G9" s="209" t="s">
        <v>4</v>
      </c>
      <c r="H9" s="210"/>
      <c r="I9" s="207" t="s">
        <v>5</v>
      </c>
      <c r="J9" s="206" t="s">
        <v>21</v>
      </c>
    </row>
    <row r="10" spans="1:10" ht="24" customHeight="1" x14ac:dyDescent="0.25">
      <c r="A10" s="8"/>
      <c r="B10" s="208"/>
      <c r="C10" s="214"/>
      <c r="D10" s="215"/>
      <c r="E10" s="215"/>
      <c r="F10" s="216"/>
      <c r="G10" s="57" t="s">
        <v>6</v>
      </c>
      <c r="H10" s="57" t="s">
        <v>7</v>
      </c>
      <c r="I10" s="208"/>
      <c r="J10" s="206"/>
    </row>
    <row r="11" spans="1:10" ht="30.75" customHeight="1" x14ac:dyDescent="0.25">
      <c r="A11" s="8"/>
      <c r="B11" s="44">
        <v>1</v>
      </c>
      <c r="C11" s="222" t="s">
        <v>139</v>
      </c>
      <c r="D11" s="223"/>
      <c r="E11" s="223"/>
      <c r="F11" s="224"/>
      <c r="G11" s="32" t="s">
        <v>8</v>
      </c>
      <c r="H11" s="43">
        <v>181512</v>
      </c>
      <c r="I11" s="32">
        <v>2023</v>
      </c>
      <c r="J11" s="46">
        <v>8489.7000000000007</v>
      </c>
    </row>
    <row r="12" spans="1:10" ht="30" customHeight="1" x14ac:dyDescent="0.25">
      <c r="A12" s="8"/>
      <c r="B12" s="44">
        <v>2</v>
      </c>
      <c r="C12" s="91" t="s">
        <v>140</v>
      </c>
      <c r="D12" s="92"/>
      <c r="E12" s="92"/>
      <c r="F12" s="93"/>
      <c r="G12" s="19" t="s">
        <v>25</v>
      </c>
      <c r="H12" s="40">
        <v>50</v>
      </c>
      <c r="I12" s="32">
        <v>2023</v>
      </c>
      <c r="J12" s="46">
        <f>621.8*1.041</f>
        <v>647.29379999999992</v>
      </c>
    </row>
    <row r="13" spans="1:10" ht="27.75" customHeight="1" x14ac:dyDescent="0.25">
      <c r="A13" s="8"/>
      <c r="B13" s="44">
        <v>3</v>
      </c>
      <c r="C13" s="91" t="s">
        <v>141</v>
      </c>
      <c r="D13" s="92"/>
      <c r="E13" s="92"/>
      <c r="F13" s="93"/>
      <c r="G13" s="19" t="s">
        <v>25</v>
      </c>
      <c r="H13" s="40">
        <v>50</v>
      </c>
      <c r="I13" s="32">
        <v>2023</v>
      </c>
      <c r="J13" s="46">
        <v>936.9</v>
      </c>
    </row>
    <row r="14" spans="1:10" ht="27.75" customHeight="1" x14ac:dyDescent="0.25">
      <c r="A14" s="8"/>
      <c r="B14" s="44">
        <v>4</v>
      </c>
      <c r="C14" s="146" t="s">
        <v>30</v>
      </c>
      <c r="D14" s="147"/>
      <c r="E14" s="147"/>
      <c r="F14" s="148"/>
      <c r="G14" s="44" t="s">
        <v>25</v>
      </c>
      <c r="H14" s="45">
        <v>3190</v>
      </c>
      <c r="I14" s="32">
        <v>2023</v>
      </c>
      <c r="J14" s="47">
        <f>246*1.041</f>
        <v>256.08599999999996</v>
      </c>
    </row>
    <row r="15" spans="1:10" ht="27.75" customHeight="1" x14ac:dyDescent="0.25">
      <c r="A15" s="8"/>
      <c r="B15" s="44">
        <v>5</v>
      </c>
      <c r="C15" s="146" t="s">
        <v>83</v>
      </c>
      <c r="D15" s="147"/>
      <c r="E15" s="147"/>
      <c r="F15" s="148"/>
      <c r="G15" s="44" t="s">
        <v>25</v>
      </c>
      <c r="H15" s="45">
        <v>14</v>
      </c>
      <c r="I15" s="32">
        <v>2023</v>
      </c>
      <c r="J15" s="47">
        <v>196.7</v>
      </c>
    </row>
    <row r="16" spans="1:10" ht="45.75" customHeight="1" x14ac:dyDescent="0.25">
      <c r="A16" s="8"/>
      <c r="B16" s="44">
        <v>6</v>
      </c>
      <c r="C16" s="146" t="s">
        <v>142</v>
      </c>
      <c r="D16" s="147"/>
      <c r="E16" s="147"/>
      <c r="F16" s="148"/>
      <c r="G16" s="44" t="s">
        <v>29</v>
      </c>
      <c r="H16" s="45">
        <v>12</v>
      </c>
      <c r="I16" s="32">
        <v>2023</v>
      </c>
      <c r="J16" s="47">
        <f>99.5*1.041</f>
        <v>103.5795</v>
      </c>
    </row>
    <row r="17" spans="1:10" ht="38.25" customHeight="1" x14ac:dyDescent="0.25">
      <c r="A17" s="8"/>
      <c r="B17" s="44">
        <v>7</v>
      </c>
      <c r="C17" s="217" t="s">
        <v>143</v>
      </c>
      <c r="D17" s="218"/>
      <c r="E17" s="218"/>
      <c r="F17" s="219"/>
      <c r="G17" s="44" t="s">
        <v>85</v>
      </c>
      <c r="H17" s="45">
        <v>10</v>
      </c>
      <c r="I17" s="32">
        <v>2023</v>
      </c>
      <c r="J17" s="47">
        <v>30.5</v>
      </c>
    </row>
    <row r="18" spans="1:10" ht="16.5" customHeight="1" x14ac:dyDescent="0.25">
      <c r="A18" s="8"/>
      <c r="B18" s="44">
        <v>8</v>
      </c>
      <c r="C18" s="146" t="s">
        <v>19</v>
      </c>
      <c r="D18" s="147"/>
      <c r="E18" s="147"/>
      <c r="F18" s="148"/>
      <c r="G18" s="44" t="s">
        <v>10</v>
      </c>
      <c r="H18" s="43">
        <v>1.6</v>
      </c>
      <c r="I18" s="32">
        <v>2023</v>
      </c>
      <c r="J18" s="47">
        <f>J13*1.6%</f>
        <v>14.990399999999999</v>
      </c>
    </row>
    <row r="19" spans="1:10" x14ac:dyDescent="0.25">
      <c r="A19" s="8"/>
      <c r="B19" s="225">
        <v>6</v>
      </c>
      <c r="C19" s="225"/>
      <c r="D19" s="225"/>
      <c r="E19" s="225"/>
      <c r="F19" s="225"/>
      <c r="G19" s="225"/>
      <c r="H19" s="225"/>
      <c r="I19" s="225"/>
      <c r="J19" s="225"/>
    </row>
    <row r="20" spans="1:10" x14ac:dyDescent="0.25">
      <c r="A20" s="8"/>
      <c r="B20" s="226" t="s">
        <v>11</v>
      </c>
      <c r="C20" s="226"/>
      <c r="D20" s="226"/>
      <c r="E20" s="227" t="s">
        <v>12</v>
      </c>
      <c r="F20" s="227"/>
      <c r="G20" s="227"/>
      <c r="H20" s="227"/>
      <c r="I20" s="227"/>
      <c r="J20" s="227"/>
    </row>
    <row r="21" spans="1:10" x14ac:dyDescent="0.25">
      <c r="A21" s="8"/>
      <c r="B21" s="226"/>
      <c r="C21" s="226"/>
      <c r="D21" s="226"/>
      <c r="E21" s="226" t="s">
        <v>13</v>
      </c>
      <c r="F21" s="226"/>
      <c r="G21" s="228" t="s">
        <v>14</v>
      </c>
      <c r="H21" s="228"/>
      <c r="I21" s="228"/>
      <c r="J21" s="228"/>
    </row>
    <row r="22" spans="1:10" s="60" customFormat="1" ht="12.75" x14ac:dyDescent="0.2">
      <c r="A22" s="7"/>
      <c r="B22" s="220">
        <f>E22</f>
        <v>10675.7497</v>
      </c>
      <c r="C22" s="220"/>
      <c r="D22" s="220"/>
      <c r="E22" s="220">
        <f>SUM(J11:J18)</f>
        <v>10675.7497</v>
      </c>
      <c r="F22" s="220"/>
      <c r="G22" s="221"/>
      <c r="H22" s="221"/>
      <c r="I22" s="221"/>
      <c r="J22" s="221"/>
    </row>
  </sheetData>
  <mergeCells count="29">
    <mergeCell ref="B22:D22"/>
    <mergeCell ref="E22:F22"/>
    <mergeCell ref="G22:J22"/>
    <mergeCell ref="C11:F11"/>
    <mergeCell ref="C12:F12"/>
    <mergeCell ref="C13:F13"/>
    <mergeCell ref="C14:F14"/>
    <mergeCell ref="B19:J19"/>
    <mergeCell ref="B20:D21"/>
    <mergeCell ref="E20:J20"/>
    <mergeCell ref="E21:F21"/>
    <mergeCell ref="G21:J21"/>
    <mergeCell ref="B8:J8"/>
    <mergeCell ref="C18:F18"/>
    <mergeCell ref="J9:J10"/>
    <mergeCell ref="I9:I10"/>
    <mergeCell ref="G9:H9"/>
    <mergeCell ref="C9:F10"/>
    <mergeCell ref="C17:F17"/>
    <mergeCell ref="B9:B10"/>
    <mergeCell ref="C16:F16"/>
    <mergeCell ref="C15:F15"/>
    <mergeCell ref="B6:J6"/>
    <mergeCell ref="C7:I7"/>
    <mergeCell ref="B2:J2"/>
    <mergeCell ref="C3:I3"/>
    <mergeCell ref="A1:D1"/>
    <mergeCell ref="G1:J1"/>
    <mergeCell ref="B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J11" sqref="J11:J12"/>
    </sheetView>
  </sheetViews>
  <sheetFormatPr defaultColWidth="9.140625" defaultRowHeight="12.75" x14ac:dyDescent="0.2"/>
  <cols>
    <col min="1" max="1" width="2.140625" style="3" customWidth="1"/>
    <col min="2" max="2" width="3.85546875" style="3" customWidth="1"/>
    <col min="3" max="3" width="19.42578125" style="3" customWidth="1"/>
    <col min="4" max="4" width="18" style="3" customWidth="1"/>
    <col min="5" max="5" width="5.7109375" style="3" customWidth="1"/>
    <col min="6" max="6" width="32.7109375" style="3" customWidth="1"/>
    <col min="7" max="7" width="6.7109375" style="3" customWidth="1"/>
    <col min="8" max="8" width="8.7109375" style="3" customWidth="1"/>
    <col min="9" max="9" width="12" style="3" customWidth="1"/>
    <col min="10" max="10" width="13.5703125" style="3" customWidth="1"/>
    <col min="11" max="16384" width="9.140625" style="3"/>
  </cols>
  <sheetData>
    <row r="2" spans="1:11" ht="31.5" customHeight="1" x14ac:dyDescent="0.25">
      <c r="A2" s="1"/>
      <c r="B2" s="94" t="s">
        <v>149</v>
      </c>
      <c r="C2" s="94"/>
      <c r="D2" s="94"/>
      <c r="E2" s="94"/>
      <c r="F2" s="94"/>
      <c r="G2" s="94"/>
      <c r="H2" s="94"/>
      <c r="I2" s="94"/>
      <c r="J2" s="94"/>
    </row>
    <row r="3" spans="1:11" x14ac:dyDescent="0.2">
      <c r="A3" s="1"/>
      <c r="B3" s="2"/>
      <c r="C3" s="95" t="s">
        <v>15</v>
      </c>
      <c r="D3" s="95"/>
      <c r="E3" s="95"/>
      <c r="F3" s="95"/>
      <c r="G3" s="95"/>
      <c r="H3" s="95"/>
      <c r="I3" s="95"/>
      <c r="J3" s="1"/>
    </row>
    <row r="4" spans="1:11" ht="22.5" customHeight="1" x14ac:dyDescent="0.2">
      <c r="A4" s="1"/>
      <c r="B4" s="2"/>
      <c r="C4" s="16"/>
      <c r="D4" s="16"/>
      <c r="E4" s="16"/>
      <c r="F4" s="16"/>
      <c r="G4" s="16"/>
      <c r="H4" s="16"/>
      <c r="I4" s="16"/>
      <c r="J4" s="1"/>
    </row>
    <row r="5" spans="1:11" ht="20.25" x14ac:dyDescent="0.2">
      <c r="A5" s="1"/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38"/>
    </row>
    <row r="6" spans="1:11" ht="43.5" customHeight="1" x14ac:dyDescent="0.2">
      <c r="A6" s="1"/>
      <c r="B6" s="97" t="s">
        <v>73</v>
      </c>
      <c r="C6" s="97"/>
      <c r="D6" s="97"/>
      <c r="E6" s="97"/>
      <c r="F6" s="97"/>
      <c r="G6" s="97"/>
      <c r="H6" s="97"/>
      <c r="I6" s="97"/>
      <c r="J6" s="97"/>
    </row>
    <row r="7" spans="1:11" x14ac:dyDescent="0.2">
      <c r="A7" s="1"/>
      <c r="B7" s="1"/>
      <c r="C7" s="98" t="s">
        <v>1</v>
      </c>
      <c r="D7" s="98"/>
      <c r="E7" s="98"/>
      <c r="F7" s="98"/>
      <c r="G7" s="98"/>
      <c r="H7" s="98"/>
      <c r="I7" s="98"/>
      <c r="J7" s="1"/>
    </row>
    <row r="8" spans="1:11" x14ac:dyDescent="0.2">
      <c r="A8" s="1"/>
      <c r="B8" s="231" t="s">
        <v>90</v>
      </c>
      <c r="C8" s="231"/>
      <c r="D8" s="231"/>
      <c r="E8" s="231"/>
      <c r="F8" s="231"/>
      <c r="G8" s="231"/>
      <c r="H8" s="231"/>
      <c r="I8" s="231"/>
      <c r="J8" s="231"/>
    </row>
    <row r="9" spans="1:11" ht="35.25" customHeight="1" x14ac:dyDescent="0.2">
      <c r="A9" s="1"/>
      <c r="B9" s="183" t="s">
        <v>2</v>
      </c>
      <c r="C9" s="119" t="s">
        <v>3</v>
      </c>
      <c r="D9" s="120"/>
      <c r="E9" s="120"/>
      <c r="F9" s="121"/>
      <c r="G9" s="165" t="s">
        <v>4</v>
      </c>
      <c r="H9" s="127"/>
      <c r="I9" s="229" t="s">
        <v>5</v>
      </c>
      <c r="J9" s="149" t="s">
        <v>17</v>
      </c>
    </row>
    <row r="10" spans="1:11" ht="13.5" customHeight="1" x14ac:dyDescent="0.2">
      <c r="A10" s="1"/>
      <c r="B10" s="101"/>
      <c r="C10" s="105"/>
      <c r="D10" s="106"/>
      <c r="E10" s="106"/>
      <c r="F10" s="107"/>
      <c r="G10" s="15" t="s">
        <v>6</v>
      </c>
      <c r="H10" s="15" t="s">
        <v>7</v>
      </c>
      <c r="I10" s="108"/>
      <c r="J10" s="149"/>
    </row>
    <row r="11" spans="1:11" ht="36.75" customHeight="1" x14ac:dyDescent="0.2">
      <c r="A11" s="1"/>
      <c r="B11" s="19">
        <v>1</v>
      </c>
      <c r="C11" s="91" t="s">
        <v>31</v>
      </c>
      <c r="D11" s="92"/>
      <c r="E11" s="92"/>
      <c r="F11" s="93"/>
      <c r="G11" s="19" t="s">
        <v>25</v>
      </c>
      <c r="H11" s="40">
        <v>200</v>
      </c>
      <c r="I11" s="19">
        <v>2023</v>
      </c>
      <c r="J11" s="46">
        <f>H11*15</f>
        <v>3000</v>
      </c>
    </row>
    <row r="12" spans="1:11" ht="15" customHeight="1" x14ac:dyDescent="0.2">
      <c r="A12" s="1"/>
      <c r="B12" s="19">
        <v>2</v>
      </c>
      <c r="C12" s="133" t="s">
        <v>84</v>
      </c>
      <c r="D12" s="133"/>
      <c r="E12" s="133"/>
      <c r="F12" s="133"/>
      <c r="G12" s="19" t="s">
        <v>85</v>
      </c>
      <c r="H12" s="40">
        <v>50</v>
      </c>
      <c r="I12" s="19">
        <v>2023</v>
      </c>
      <c r="J12" s="46">
        <f>58.6*1.041</f>
        <v>61.002599999999994</v>
      </c>
    </row>
    <row r="13" spans="1:11" x14ac:dyDescent="0.2">
      <c r="A13" s="1"/>
      <c r="B13" s="151" t="s">
        <v>20</v>
      </c>
      <c r="C13" s="151"/>
      <c r="D13" s="151"/>
      <c r="E13" s="151"/>
      <c r="F13" s="151"/>
      <c r="G13" s="151"/>
      <c r="H13" s="151"/>
      <c r="I13" s="151"/>
      <c r="J13" s="151"/>
    </row>
    <row r="14" spans="1:11" ht="12.75" customHeight="1" x14ac:dyDescent="0.2">
      <c r="A14" s="1"/>
      <c r="B14" s="119" t="s">
        <v>11</v>
      </c>
      <c r="C14" s="120"/>
      <c r="D14" s="121"/>
      <c r="E14" s="122" t="s">
        <v>12</v>
      </c>
      <c r="F14" s="123"/>
      <c r="G14" s="123"/>
      <c r="H14" s="123"/>
      <c r="I14" s="123"/>
      <c r="J14" s="124"/>
    </row>
    <row r="15" spans="1:11" x14ac:dyDescent="0.2">
      <c r="A15" s="1"/>
      <c r="B15" s="105"/>
      <c r="C15" s="106"/>
      <c r="D15" s="107"/>
      <c r="E15" s="128" t="s">
        <v>13</v>
      </c>
      <c r="F15" s="129"/>
      <c r="G15" s="232" t="s">
        <v>14</v>
      </c>
      <c r="H15" s="233"/>
      <c r="I15" s="233"/>
      <c r="J15" s="234"/>
    </row>
    <row r="16" spans="1:11" x14ac:dyDescent="0.2">
      <c r="B16" s="112">
        <f>E16</f>
        <v>3061.0025999999998</v>
      </c>
      <c r="C16" s="113"/>
      <c r="D16" s="114"/>
      <c r="E16" s="112">
        <f>SUM(J11:J12)</f>
        <v>3061.0025999999998</v>
      </c>
      <c r="F16" s="113"/>
      <c r="G16" s="230"/>
      <c r="H16" s="116"/>
      <c r="I16" s="116"/>
      <c r="J16" s="117"/>
    </row>
  </sheetData>
  <mergeCells count="21">
    <mergeCell ref="B16:D16"/>
    <mergeCell ref="E16:F16"/>
    <mergeCell ref="G16:J16"/>
    <mergeCell ref="C3:I3"/>
    <mergeCell ref="B5:J5"/>
    <mergeCell ref="B6:J6"/>
    <mergeCell ref="C7:I7"/>
    <mergeCell ref="B8:J8"/>
    <mergeCell ref="B9:B10"/>
    <mergeCell ref="C9:F10"/>
    <mergeCell ref="G9:H9"/>
    <mergeCell ref="E15:F15"/>
    <mergeCell ref="G15:J15"/>
    <mergeCell ref="C11:F11"/>
    <mergeCell ref="C12:F12"/>
    <mergeCell ref="B13:J13"/>
    <mergeCell ref="B14:D15"/>
    <mergeCell ref="E14:J14"/>
    <mergeCell ref="I9:I10"/>
    <mergeCell ref="J9:J10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ГОЧС</vt:lpstr>
      <vt:lpstr>Несовершеннолет.</vt:lpstr>
      <vt:lpstr>Дороги</vt:lpstr>
      <vt:lpstr>Малый бизнес</vt:lpstr>
      <vt:lpstr>Проезды</vt:lpstr>
      <vt:lpstr>Детские площадки</vt:lpstr>
      <vt:lpstr>Комплекс</vt:lpstr>
      <vt:lpstr>Озеленение</vt:lpstr>
      <vt:lpstr>Сан-рубка</vt:lpstr>
      <vt:lpstr>Оформление к праздникам</vt:lpstr>
      <vt:lpstr>Экология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</vt:lpstr>
      <vt:lpstr>Физ-ра</vt:lpstr>
      <vt:lpstr>СМИ</vt:lpstr>
      <vt:lpstr>Информац. служба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2022-11-04T07:59:49Z</dcterms:modified>
</cp:coreProperties>
</file>