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МАРИНА\БЮДЖЕТ 2022\РЕШЕНИЯ\Решение от 14.12.2022 № 19\Решение от 14.12.2022 № 19\В газету\"/>
    </mc:Choice>
  </mc:AlternateContent>
  <xr:revisionPtr revIDLastSave="0" documentId="8_{9887590F-BF8A-4054-9D1F-5C7F1E75AC7D}" xr6:coauthVersionLast="47" xr6:coauthVersionMax="47" xr10:uidLastSave="{00000000-0000-0000-0000-000000000000}"/>
  <bookViews>
    <workbookView xWindow="-120" yWindow="-120" windowWidth="29040" windowHeight="15840" xr2:uid="{410C32BC-CBEE-4803-98A8-E8F13942AC85}"/>
  </bookViews>
  <sheets>
    <sheet name="МП 2022 за 2022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8" i="1" l="1"/>
  <c r="J249" i="1"/>
  <c r="J240" i="1"/>
  <c r="J230" i="1"/>
  <c r="J213" i="1"/>
  <c r="J203" i="1"/>
  <c r="J194" i="1"/>
  <c r="J184" i="1"/>
  <c r="J174" i="1"/>
  <c r="J161" i="1"/>
  <c r="J153" i="1"/>
  <c r="J138" i="1"/>
  <c r="J136" i="1"/>
  <c r="J128" i="1"/>
  <c r="J129" i="1" s="1"/>
  <c r="J121" i="1"/>
  <c r="J112" i="1"/>
  <c r="J113" i="1" s="1"/>
  <c r="J93" i="1"/>
  <c r="J88" i="1"/>
  <c r="J94" i="1" s="1"/>
  <c r="J78" i="1"/>
  <c r="J79" i="1" s="1"/>
  <c r="J63" i="1"/>
  <c r="J64" i="1" s="1"/>
  <c r="J53" i="1"/>
  <c r="J44" i="1"/>
  <c r="J45" i="1" s="1"/>
  <c r="J32" i="1"/>
  <c r="J24" i="1"/>
  <c r="J13" i="1"/>
</calcChain>
</file>

<file path=xl/sharedStrings.xml><?xml version="1.0" encoding="utf-8"?>
<sst xmlns="http://schemas.openxmlformats.org/spreadsheetml/2006/main" count="457" uniqueCount="160">
  <si>
    <t>Местная администрация внутригородского муниципального образования города федерального значения Санкт-Петербурга поселок Парголово</t>
  </si>
  <si>
    <t>(наименование внутригородского муниципального образования Санкт-Петербурга)</t>
  </si>
  <si>
    <t>ПЕРЕЧЕНЬ МЕРОПРИЯТИЙ МУНИЦИПАЛЬНОЙ ПРОГРАММЫ</t>
  </si>
  <si>
    <t>направленных на решение вопроса местного значения по осуществлению защиты прав потребителей</t>
  </si>
  <si>
    <t>(наименование вопроса местного значения)</t>
  </si>
  <si>
    <t>№ п/п</t>
  </si>
  <si>
    <t>Наименование и адрес исполнения мероприятия</t>
  </si>
  <si>
    <t>Объемные показатели</t>
  </si>
  <si>
    <t>Срок исполнения мероприятия (год)</t>
  </si>
  <si>
    <t>Плановые денежные назначения (тыс. руб.)*</t>
  </si>
  <si>
    <t>ед.изм</t>
  </si>
  <si>
    <t>кол-во</t>
  </si>
  <si>
    <t>Изготовление евробуклетов «Как защитить себя при покупках в интернете»</t>
  </si>
  <si>
    <t>шт</t>
  </si>
  <si>
    <t>Изготовление брошюр «Справочник по вопросам создания товариществ собственников жилья и советов многоквартирных домов»</t>
  </si>
  <si>
    <t>Изготовление календарей карманных по защите прав потребителей</t>
  </si>
  <si>
    <t>ИТОГО</t>
  </si>
  <si>
    <t>направленных на решение вопроса местного значения по защите населения и территории внутригородского муниципального образования Санкт-Петербурга поселок Парголово от чрезвычайных ситуаций природного и техногенного характера</t>
  </si>
  <si>
    <t>Оказание услуг по проведению подготовки и обучения неработающего населения способом защиты и действиям в ЧС</t>
  </si>
  <si>
    <t>час</t>
  </si>
  <si>
    <t>Изготовление пособий для неработающего населения в области гражданской обороны и защиты от чрезвычайных ситуаций (евробуклеты и памятки)</t>
  </si>
  <si>
    <t>Изготовление магнитов "Экстренные службы"</t>
  </si>
  <si>
    <t>Дооборудование УКП по адресу СПб, ул. Федора Абрамова д.6 ( ГБОУ СОШ № 482)</t>
  </si>
  <si>
    <t>направленных на решение вопроса местного значения по организации временного трудоустройства несовершеннолетних граждан в возрасте от 14 до 18 лет в свободное от учебы время для муниципальных нужд МО Парголово</t>
  </si>
  <si>
    <t>Плановые денежные назначения (тыс. руб.)*******</t>
  </si>
  <si>
    <t>Организация временного трудоустройства несовершеннолетних граждан в возрасте от 14 до 18 лет в свободное от учебы время для муниципальных нужд МО Парголово</t>
  </si>
  <si>
    <t>чел</t>
  </si>
  <si>
    <t>направленных на решение вопроса местного значения по ремонту и содержанию дорог, расположенных в границах МО Парголово (в соответствии с Постановлением Правительства Санкт-Петербурга)</t>
  </si>
  <si>
    <t>Плановые денежные назначения (тыс. руб.)**********</t>
  </si>
  <si>
    <t>Ремонт автомобильных дорог без закрытия движения автотранспорта (ямочный ремонт)</t>
  </si>
  <si>
    <t>м2</t>
  </si>
  <si>
    <t xml:space="preserve">Содержание земляного полотна и системы водоотвода автомобильных дорог </t>
  </si>
  <si>
    <t>Содержание ( уборка) проезжей части автомобильных дорог</t>
  </si>
  <si>
    <t xml:space="preserve"> Выполнение работ по устройству ИДН по адресу: п. Парголово, ул.Пионерская  у д. 13, д. 15</t>
  </si>
  <si>
    <t>Выполнение работ по техническому обслуживанию и аварийно-восстановительным работам технических средств организации дорожного движения на территории МО Парголово</t>
  </si>
  <si>
    <t>Технический надзор</t>
  </si>
  <si>
    <t>%</t>
  </si>
  <si>
    <t>мероприятий, направленных на содействие развитию малого бизнеса на территории МО Парголово</t>
  </si>
  <si>
    <t>ед. изм</t>
  </si>
  <si>
    <t>Изготовление евробуклетов «Информационная поддержка субъектов малого предпринимательства на территории муниципального образования»</t>
  </si>
  <si>
    <t>направленных на решение вопроса местного значения по содержанию имущества, находящегося в собственности МО Парголово</t>
  </si>
  <si>
    <t>Текущий ремонт здания МУП МО Парголово "Парголовские бани" по адресу: Парголово, ул. Полевая д. 8</t>
  </si>
  <si>
    <t>ед</t>
  </si>
  <si>
    <t xml:space="preserve"> Приобретение спецтехники (мусоровоз)</t>
  </si>
  <si>
    <t>ед.</t>
  </si>
  <si>
    <t>Приобретение контейнерных баков для сбора ТБО</t>
  </si>
  <si>
    <t xml:space="preserve">направленных на решение вопроса местного значения по благоустройству территории внутригородского муниципального образования Санкт-Петербурга поселок Парголово (ремонт покрытий внутриквартальных территорий и территории общего пользования, собственность на которые не разграничена) </t>
  </si>
  <si>
    <t>Срок исполнения мероприятия</t>
  </si>
  <si>
    <t>Ремонт  покрытия проезда по адресу: п. Парголово, от ул. Цветочная до Выборгского шоссе</t>
  </si>
  <si>
    <t>Ремонт покрытия проезда по адресу: п. Парголово, ул. Валерия Гаврилина между д.5 и 3/1</t>
  </si>
  <si>
    <t>Ремонт покрытия проезда по адресу: п. Парголово, ул. Михаила Дудина  у д. 25/2</t>
  </si>
  <si>
    <t xml:space="preserve">Ремонт покрытия проезда по адресу: п. Парголово, ул. Михаила Дудина от д. 23/1 до д.4 по ул. Федора Абрамова </t>
  </si>
  <si>
    <t>Ремонт покрытия проезда по адресу: п. Парголово, ул. Шишкина между д.д. 199-201</t>
  </si>
  <si>
    <t>Ремонт покрытия  проезда по адресу: п. Парголово, ул. Валерия Гаврилина у д. 3/2</t>
  </si>
  <si>
    <t>Ремонт покрытия на внутридворовой территории и проездов (ямочный ремонт)</t>
  </si>
  <si>
    <t xml:space="preserve">направленных на решение вопроса местного значения по размещению, содержанию детских, спортивных площадок, включая ремонт расположенных на них элементов благоустройства, на внутриквартальных территориях  и территории общего пользования, собственность на которые не разграничена </t>
  </si>
  <si>
    <t>Устройство  искусственного травяного покрытия внутри универсальной спортивной коробки по адресу: п. Парголово, Осиновая Роща, Приозерское шоссе, участок 78, (южнее пересечения Приозерского шоссе и Юкковского шоссе), территории, прилегающей к объекту культурного наследия Землянная крепость "Осиновая роща"</t>
  </si>
  <si>
    <t>Выполнение работ по размещению спортивной площадки по адресу: Парголово, ул. Первого Мая, д. 81 лит Ж</t>
  </si>
  <si>
    <t xml:space="preserve">Текущий ремонт детского и спортивного игрового оборудования на детских и спортивных площадках </t>
  </si>
  <si>
    <t xml:space="preserve">Дооборудование детских и спортивных площадок  </t>
  </si>
  <si>
    <t>Содержание детских и спортивных площадок</t>
  </si>
  <si>
    <t>Замена песка в песочницах на детских площадках в соответствии с адресной программой</t>
  </si>
  <si>
    <t>м3</t>
  </si>
  <si>
    <t>Демонтажу и утилизации спортивного оборудования (уличные тренажеры) по адресу: п. Парголово, ул. Первого Мая 79-89</t>
  </si>
  <si>
    <t>направленных на решение вопросов местного значения по комплексному благоустройству на внутриквартальных территориях  и территорииях общего пользования, собственность на которые не разграничена</t>
  </si>
  <si>
    <t>Выполнение работ по устройству ограждения на внутридворовой территории по адресу: п. Парголово, ул. Заводская д.д. 20-24</t>
  </si>
  <si>
    <t>Выполнение работ по комплексному благоусторойству территории по адресу: п. Парголово, Северная Долина, ул. Федора Абрамова, д. 4, лит. А</t>
  </si>
  <si>
    <t>Выполнение работ по комплексному благоустройству территории парковой зоны по адресу: п. Парголово, Осиновая Роща, между Апраксинской ул. и Выборгским шоссе (1 этап)</t>
  </si>
  <si>
    <t xml:space="preserve"> Выполнение работ по комплексному благоусторойству территории по адресу:  Парголово, Выборгское шоссе д. 369,корп.3, лит. А</t>
  </si>
  <si>
    <t xml:space="preserve"> Выполнение проектных работ по комплексному благоусторойству территории по адресу:  Парголово, Выборгское шоссе д. 369, корп. 3, лит. А</t>
  </si>
  <si>
    <t xml:space="preserve"> Выполнение проектных работ по комплексному благоусторойству территории по адресу:  Парголово, Северная Долина , ул. Федора Абрамова, д. 4, лит. А</t>
  </si>
  <si>
    <t xml:space="preserve"> Выполнение проектных работ по комплексному благоусторойству территории по адресу:  Парголово, Северная Долина , ул. Валерия Гаврилина д. 3, корп. 2, лит. А</t>
  </si>
  <si>
    <t>Выполнение работ по благоустройству территории общего пользования (размещение элементов озеленения) по адресу: Парголово, ул. Ломоносова д. 5 ( памятник ВОВ)</t>
  </si>
  <si>
    <t xml:space="preserve">Восстановительная стоимость зеленых насаждений (согласно акту обследования зеленых насаждений и расчета размера их восстановительной стоимости Комитета по благоустройству Санкт-Петербурга) по адресу: п. Парголово, Осиновая роща между Апраксинской ул. и Выборгским шоссе </t>
  </si>
  <si>
    <t>Восстановительная стоимость зеленых насаждений (согласно акту обследования зеленых насаждений и расчета размера их восстановительной стоимости Комитета по благоустройству Санкт-Петербурга) по адресу: п. Парголово,  ул. Федора Абрамова д.4 лит А</t>
  </si>
  <si>
    <t xml:space="preserve"> Авторский надзор за выполнением работ по комплексному благоустройству территории парковой зоны по адресу: п. Парголово, Осиновая Роща, между Апраксинской ул. и Выборгским шоссе (1 этап)</t>
  </si>
  <si>
    <t>направленных на решение вопроса местного значения по осуществлению работ в сфере озеленения на территориях зеленых насаждений общего пользования местного значения МО Парголово</t>
  </si>
  <si>
    <t xml:space="preserve">Содержание территорий зеленых насаждений общего пользования местного значения  </t>
  </si>
  <si>
    <t xml:space="preserve">Проведение санитарных рубок, а также удаление аварийных, больных деревьев и кустарников на территории зеленых насаждений общего пользования местного значения </t>
  </si>
  <si>
    <t xml:space="preserve">Посадка летников и многолетников: улица Первого Мая, участок 11, (внутриквартальный сквер севернее д.87, лит. А) </t>
  </si>
  <si>
    <t>Выполнение работ по содержанию и ремонту парковых фонарей (сквер б/н восточнее д. 39, корп. 7, по ул. Некрасова)</t>
  </si>
  <si>
    <t>Приобретение и установка уличного фонаря по адресу: п. Парголово, сквер б/н восточнее д. 39, корп. 7, по ул. Некрасова</t>
  </si>
  <si>
    <t>Услуга по предоставлению доступа,  сопровождению и оказанию технической  поддержки информационно аналитической системы по паспортизации территории ЗНОП МЗ МО Парголово</t>
  </si>
  <si>
    <t xml:space="preserve">мес </t>
  </si>
  <si>
    <t>Комплексное благоустройство сквер б/н южнее д.2 по Старожиловской ул. (п. Парголово, Торфяное)</t>
  </si>
  <si>
    <t xml:space="preserve">Обследование зеленых насаждений </t>
  </si>
  <si>
    <t>чел/час</t>
  </si>
  <si>
    <t>направленных на решение вопроса местного значения по проведению санитарных рубок, (в том числе удаление аварийных, больных деревьев и кустарников) на территориях не относящихся к территориям зеленых насаждений в соответствии с Законом Санкт-Петербурга</t>
  </si>
  <si>
    <t>Плановые денежные назначения (тыс. руб.)********</t>
  </si>
  <si>
    <t>Санитарная рубка (в том числе удаление аварийных, больных  деревьев и кустарников) на территориях, не относящихся к территориям зеленых насаждений в соответствии с законом Санкт-Петербурга</t>
  </si>
  <si>
    <t>направленных на решение вопроса местного значения по оформлению к праздничным мероприятиям на территории МО Парголово</t>
  </si>
  <si>
    <t>Монтаж демонтаж новогодних консолей и елей</t>
  </si>
  <si>
    <t>Аренда складского помещения для хранения элементов оформления к культурно-массовым мероприятиям</t>
  </si>
  <si>
    <t>мес</t>
  </si>
  <si>
    <t>Монтаж, демонтаж элементов оформления, посвященных к празднованию Дня победы</t>
  </si>
  <si>
    <t xml:space="preserve"> Отключение и подключение праздничных украшений к сетям наружного освещения</t>
  </si>
  <si>
    <t>Оплата за использование электроэнергии для световых консолей</t>
  </si>
  <si>
    <t>кВт</t>
  </si>
  <si>
    <t xml:space="preserve">Приобретение новогодних пластиковых шаров </t>
  </si>
  <si>
    <t>Аренда новогодних консолей</t>
  </si>
  <si>
    <t>Утилизация новогодних консолей, елей, элементов оформления ко Дню победы</t>
  </si>
  <si>
    <t>направленных на решение вопроса местного значения по осуществлению экологического просвещения, а также организацию экологического воспитания и формировании экологической культуры в области обращения с твердыми коммунальными отходами на территории МО Парголово</t>
  </si>
  <si>
    <t>Организация и проведение экологической игры «Чистые Игры»</t>
  </si>
  <si>
    <t xml:space="preserve">направленных на решение вопроса местного значения по военно-патриотическому воспитанию молодежи на территории МО Парголово </t>
  </si>
  <si>
    <t>Подарочные наборы для призывников</t>
  </si>
  <si>
    <t>Приобретение конвертов для оповещения лиц призывного возраста</t>
  </si>
  <si>
    <t>Изготовление памяток «Я иду служить Родине»</t>
  </si>
  <si>
    <t>Экскурсия для учащихся кадетских классов в музей "Битва за Ленинград"</t>
  </si>
  <si>
    <t>Торжественно-концертное мероприятие "День Бессмертного полка", в честь 80-летия учреждения медали "За оборону Ленинграда"</t>
  </si>
  <si>
    <t>Экскурсия для учащихся школ в Военно-патриотическую общественную межрегиональную молодежную организацию "Красная звезда" семейно-патриотический Парк "Стальной десант"</t>
  </si>
  <si>
    <t>направленных на решение вопроса местного значения по организации и участию в реализации мер по профилактике дорожно-транспортного травматизма, правонарушений на территории МО Парголово</t>
  </si>
  <si>
    <t>Изготовление раскрасок «Правила дорожные совсем-совсем не сложные»</t>
  </si>
  <si>
    <t>Изготовление евробуклетов «Осторожно, дорога!» и «Мотоцикл, скутер, велосипед на дорогах»</t>
  </si>
  <si>
    <t>Приобретение светоотражающих жилетов</t>
  </si>
  <si>
    <t>направленных на решение вопроса местного значения по участию в  деятельности по профилактике правонарушений  на территории МО Парголово</t>
  </si>
  <si>
    <t>Изготовление брошюр «Межнациональные отношения» (справочное пособие для трудовых мигрантов)</t>
  </si>
  <si>
    <t>Изготовление брошюр-памяток «Профилактика правонарушений на территории муниципального образования»</t>
  </si>
  <si>
    <t>Изготовление евробуклетов «Памятка для мигранта», «Меры безопасности на улице»</t>
  </si>
  <si>
    <t>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</t>
  </si>
  <si>
    <t>Изготовление евробуклетов «Противодействие экстремизму», «Терроризм – угроза обществу», «Памятка по правилам и порядку поведения при угрозе терактов»</t>
  </si>
  <si>
    <t>Изготовление брошюр «Памятка населению по защите и действиям при угрозе и совершении террористических актов»</t>
  </si>
  <si>
    <t>направленных на решение вопроса местного значения по организации и 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Парголово</t>
  </si>
  <si>
    <t>Изготовление евробуклетов «Осторожно: НАРКОМАНИЯ!», «Жизнь без наркотиков!»</t>
  </si>
  <si>
    <t>Изготовление календарей карманных по профилактике наркомании, табакокурения, алкоголизма для  населения МО</t>
  </si>
  <si>
    <t>3.</t>
  </si>
  <si>
    <t>Внеурочное интерактивное мероприятие по профилактике наркомании , табакокурения, алколизации среди подростков 13-18 лет " проект " Наше будущее" программа " Мыслить"</t>
  </si>
  <si>
    <t>направленных на решение вопроса местного значения по организации местных и участию в организации и проведении городских праздничных и иных зрелищных мероприятий</t>
  </si>
  <si>
    <t>Срок исполнения мероприятия  (год)</t>
  </si>
  <si>
    <t xml:space="preserve">Участие в организации и проведении праздничного мероприятия, посвященного Дню Победы        </t>
  </si>
  <si>
    <t>Приобретение подарочной продукции для учащихся 11 классов ГБОУ школ, расположенных на территории МО Парголово, окончивших обучение с медалью "За особые успехи в учении"</t>
  </si>
  <si>
    <t>Участие в организации и проведении торжественных награждений учащихся  2-10 классов ГБОУ школ, расположенных на территории МО Парголово, премией МО Парголово "Ученая сова"</t>
  </si>
  <si>
    <t>шт.</t>
  </si>
  <si>
    <t>Участие в организации и проведении праздничного мероприятия, посвященного Дню поселка Парголово</t>
  </si>
  <si>
    <t xml:space="preserve">Участие в организации и проведении праздничного мероприятия, посвященного Дню знаний (приобретение наборов для первоклассников, дипломов) </t>
  </si>
  <si>
    <t xml:space="preserve">Участие в организации и проведении праздничного мероприятия, посвященного Дню пожилого человека </t>
  </si>
  <si>
    <t xml:space="preserve">Участие в организации и проведении  мероприятия, посвященного Дню матери </t>
  </si>
  <si>
    <t>Транспортное обслуживание торжественных и концертных мероприятий для ветеранов</t>
  </si>
  <si>
    <t>Поздравление жителей МО Парголово с юбилейными датами ( 85 лет  и старше, юбилеи совместной жизни 50 лет)</t>
  </si>
  <si>
    <t>Участие в организации и проведении мероприятий, посвященных встрече Нового года и Рождества для детей от 2-10 лет, детей-инвалидов, детей, находящихся под опекой, попечительством и в приемных семьях, лиц, признанных недееспособными (вручение сладких наборов)</t>
  </si>
  <si>
    <t>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</t>
  </si>
  <si>
    <t>Первенство МО Парголово по бегу</t>
  </si>
  <si>
    <t>Физкультурно-массовое мероприятие для детей и родителей (Веселые старты)</t>
  </si>
  <si>
    <t>Призовой фонд для проведения спортивных мероприятий  для жителей МО Парголово</t>
  </si>
  <si>
    <t xml:space="preserve">направленных на решение вопроса местного значения по периодическому изданию, учрежденному представительными органами местного самоуправления </t>
  </si>
  <si>
    <t>Газета информационная ежемесячная, А3 ( 96 полос)</t>
  </si>
  <si>
    <t>экз</t>
  </si>
  <si>
    <t xml:space="preserve">Оперативный спецвыпуск, А4 ( 300 полос) </t>
  </si>
  <si>
    <t>направленных на решение вопроса местного значения по содержанию муниципальной информационной службы МО Парголово</t>
  </si>
  <si>
    <t>Информационное сопровождение деятельности МО Парголово</t>
  </si>
  <si>
    <t>Обслуживание сайта</t>
  </si>
  <si>
    <t>* Утверждено постановлением Местной администрации внутригородского муниципального образования Санкт-Петербурга поселок Парголово от 18.10.2021 № 41 "Об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2021 год и на плановый период 2023 и 2024 годов"</t>
  </si>
  <si>
    <t>** Утверждено постановлением Местной администрации внутригородского муниципального образования Санкт-Петербурга поселок Парголово от 11.02.2022 № 02 «О внесении изменений в постановление Местной администрации внутригородского муниципального образования Санкт-Петербурга поселок Парголово от 18.10.2021 г. № 41 «Об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2022 год и на плановый период 2023 и 2024 годов»</t>
  </si>
  <si>
    <t>*** Утверждено постановлением Местной администрации внутригородского муниципального образования Санкт-Петербурга поселок Парголово от 14.03.2022 № 08 «О внесении изменений в постановление Местной администрации внутригородского муниципального образования Санкт-Петербурга поселок Парголово от 18.10.2021 г. № 41 «Об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2022 год и на плановый период 2023 и 2024 годов»</t>
  </si>
  <si>
    <t>**** Утверждено постановлением Местной администрации внутригородского муниципального образования Санкт-Петербурга поселок Парголово от 28.04.2022 № 16 «О внесении изменений в постановление Местной администрации внутригородского муниципального образования Санкт-Петербурга поселок Парголово от 18.10.2021 г. № 41 «Об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2022 год и на плановый период 2023 и 2024 годов»</t>
  </si>
  <si>
    <t>***** Утверждено постановлением Местной администрации внутригородского муниципального образования Санкт-Петербурга поселок Парголово от 24.05.2022 № 18 «О внесении изменений в постановление Местной администрации внутригородского муниципального образования Санкт-Петербурга поселок Парголово от 18.10.2021 г. № 41 «Об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2022 год и на плановый период 2023 и 2024 годов»</t>
  </si>
  <si>
    <t>****** Утверждено постановлением Местной администрации внутригородского муниципального образования Санкт-Петербурга поселок Парголово от 08.06.2022 № 22 «О внесении изменений в постановление Местной администрации внутригородского муниципального образования Санкт-Петербурга поселок Парголово от 18.10.2021 г. № 41 «Об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2022 год и на плановый период 2023 и 2024 годов»</t>
  </si>
  <si>
    <t>******* Утверждено постановлением Местной администрации внутригородского муниципального образования Санкт-Петербурга поселок Парголово от 11.07.2022 № 26 «О внесении изменений в постановление Местной администрации внутригородского муниципального образования Санкт-Петербурга поселок Парголово от 18.10.2021 г. № 41 «Об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2022 год и на плановый период 2023 и 2024 годов»</t>
  </si>
  <si>
    <t>******** Утверждено постановлением Местной администрации внутригородского муниципального образования Санкт-Петербурга поселок Парголово от 30.09.2022 № 30 «О внесении изменений в постановление Местной администрации внутригородского муниципального образования Санкт-Петербурга поселок Парголово от 18.10.2021 г. № 41 «Об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2022 год и на плановый период 2023 и 2024 годов»</t>
  </si>
  <si>
    <t>********* Утверждено постановлением Местной администрации внутригородского муниципального образования Санкт-Петербурга поселок Парголово от 08.11.2022 № 42 «О внесении изменений в постановление Местной администрации внутригородского муниципального образования Санкт-Петербурга поселок Парголово от 18.10.2021 г. № 41 «Об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2022 год и на плановый период 2023 и 2024 годов»</t>
  </si>
  <si>
    <t>********** Утверждено постановлением Местной администрации внутригородского муниципального образования Санкт-Петербурга поселок Парголово от 01.12.2022 № 44 «О внесении изменений в постановление Местной администрации внутригородского муниципального образования Санкт-Петербурга поселок Парголово от 18.10.2021 г. № 41 «Об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2022 год и на плановый период 2023 и 2024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</si>
</sst>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_-* #,##0.0_р_._-;\-* #,##0.0_р_._-;_-* &quot;-&quot;??_р_._-;_-@_-"/>
    <numFmt numFmtId="167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Arial Cyr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name val="Arial Cyr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0" fontId="3" fillId="0" borderId="0"/>
  </cellStyleXfs>
  <cellXfs count="159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5" fillId="0" borderId="0" xfId="2" applyFont="1"/>
    <xf numFmtId="0" fontId="5" fillId="0" borderId="0" xfId="2" applyFont="1" applyAlignment="1">
      <alignment horizontal="right"/>
    </xf>
    <xf numFmtId="0" fontId="6" fillId="0" borderId="0" xfId="2" applyFont="1"/>
    <xf numFmtId="0" fontId="7" fillId="0" borderId="1" xfId="2" applyFont="1" applyBorder="1" applyAlignment="1">
      <alignment horizontal="center" wrapText="1"/>
    </xf>
    <xf numFmtId="0" fontId="8" fillId="0" borderId="0" xfId="2" applyFont="1"/>
    <xf numFmtId="0" fontId="9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11" fillId="0" borderId="1" xfId="2" applyFont="1" applyBorder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3" fillId="0" borderId="0" xfId="2"/>
    <xf numFmtId="0" fontId="9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164" fontId="5" fillId="0" borderId="2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left" vertical="center" wrapText="1"/>
    </xf>
    <xf numFmtId="0" fontId="4" fillId="0" borderId="5" xfId="2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center" vertical="center"/>
    </xf>
    <xf numFmtId="164" fontId="4" fillId="0" borderId="3" xfId="2" applyNumberFormat="1" applyFont="1" applyBorder="1" applyAlignment="1">
      <alignment vertical="center" wrapText="1"/>
    </xf>
    <xf numFmtId="0" fontId="8" fillId="0" borderId="0" xfId="2" applyFont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center" wrapText="1"/>
    </xf>
    <xf numFmtId="164" fontId="4" fillId="0" borderId="2" xfId="2" applyNumberFormat="1" applyFont="1" applyBorder="1" applyAlignment="1">
      <alignment vertical="center" wrapText="1"/>
    </xf>
    <xf numFmtId="0" fontId="11" fillId="0" borderId="2" xfId="2" applyFont="1" applyBorder="1" applyAlignment="1">
      <alignment horizontal="center" vertical="center" wrapText="1"/>
    </xf>
    <xf numFmtId="164" fontId="11" fillId="0" borderId="2" xfId="2" applyNumberFormat="1" applyFont="1" applyBorder="1" applyAlignment="1">
      <alignment vertical="center" wrapText="1"/>
    </xf>
    <xf numFmtId="0" fontId="9" fillId="0" borderId="5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165" fontId="4" fillId="0" borderId="2" xfId="2" applyNumberFormat="1" applyFont="1" applyBorder="1" applyAlignment="1">
      <alignment vertical="center"/>
    </xf>
    <xf numFmtId="0" fontId="11" fillId="0" borderId="2" xfId="2" applyFont="1" applyBorder="1" applyAlignment="1">
      <alignment horizontal="center" vertical="center"/>
    </xf>
    <xf numFmtId="165" fontId="11" fillId="0" borderId="2" xfId="2" applyNumberFormat="1" applyFont="1" applyBorder="1" applyAlignment="1">
      <alignment vertical="center"/>
    </xf>
    <xf numFmtId="164" fontId="5" fillId="0" borderId="7" xfId="2" applyNumberFormat="1" applyFont="1" applyBorder="1" applyAlignment="1">
      <alignment horizontal="center" vertical="center" wrapText="1"/>
    </xf>
    <xf numFmtId="164" fontId="5" fillId="0" borderId="3" xfId="2" applyNumberFormat="1" applyFont="1" applyBorder="1" applyAlignment="1">
      <alignment horizontal="center" vertical="center" wrapText="1"/>
    </xf>
    <xf numFmtId="3" fontId="4" fillId="0" borderId="2" xfId="2" applyNumberFormat="1" applyFont="1" applyBorder="1" applyAlignment="1">
      <alignment horizontal="center" vertical="center"/>
    </xf>
    <xf numFmtId="166" fontId="4" fillId="0" borderId="2" xfId="2" applyNumberFormat="1" applyFont="1" applyBorder="1" applyAlignment="1">
      <alignment horizontal="center" vertical="center" wrapText="1"/>
    </xf>
    <xf numFmtId="165" fontId="4" fillId="0" borderId="2" xfId="2" applyNumberFormat="1" applyFont="1" applyBorder="1" applyAlignment="1">
      <alignment horizontal="center" vertical="center"/>
    </xf>
    <xf numFmtId="166" fontId="11" fillId="0" borderId="2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 vertical="center"/>
    </xf>
    <xf numFmtId="165" fontId="12" fillId="0" borderId="2" xfId="2" applyNumberFormat="1" applyFont="1" applyBorder="1" applyAlignment="1">
      <alignment vertical="center"/>
    </xf>
    <xf numFmtId="0" fontId="12" fillId="0" borderId="4" xfId="2" applyFont="1" applyBorder="1" applyAlignment="1">
      <alignment horizontal="left" vertical="center" wrapText="1"/>
    </xf>
    <xf numFmtId="0" fontId="12" fillId="0" borderId="5" xfId="2" applyFont="1" applyBorder="1" applyAlignment="1">
      <alignment horizontal="left" vertical="center" wrapText="1"/>
    </xf>
    <xf numFmtId="0" fontId="12" fillId="0" borderId="6" xfId="2" applyFont="1" applyBorder="1" applyAlignment="1">
      <alignment horizontal="left" vertical="center" wrapText="1"/>
    </xf>
    <xf numFmtId="0" fontId="6" fillId="0" borderId="0" xfId="2" applyFont="1" applyAlignment="1">
      <alignment vertical="center"/>
    </xf>
    <xf numFmtId="166" fontId="6" fillId="0" borderId="0" xfId="2" applyNumberFormat="1" applyFont="1"/>
    <xf numFmtId="0" fontId="6" fillId="0" borderId="0" xfId="2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6" fontId="4" fillId="0" borderId="3" xfId="2" applyNumberFormat="1" applyFont="1" applyBorder="1" applyAlignment="1">
      <alignment horizontal="center" vertical="center" wrapText="1"/>
    </xf>
    <xf numFmtId="0" fontId="4" fillId="0" borderId="4" xfId="2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4" fillId="0" borderId="6" xfId="2" applyFont="1" applyBorder="1" applyAlignment="1">
      <alignment horizontal="left" vertical="center"/>
    </xf>
    <xf numFmtId="0" fontId="4" fillId="0" borderId="7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top" wrapText="1"/>
    </xf>
    <xf numFmtId="0" fontId="12" fillId="0" borderId="3" xfId="2" applyFont="1" applyBorder="1" applyAlignment="1">
      <alignment horizontal="center" vertical="center" wrapText="1"/>
    </xf>
    <xf numFmtId="165" fontId="6" fillId="0" borderId="0" xfId="2" applyNumberFormat="1" applyFont="1" applyAlignment="1">
      <alignment horizontal="center" vertical="center"/>
    </xf>
    <xf numFmtId="166" fontId="6" fillId="0" borderId="0" xfId="2" applyNumberFormat="1" applyFont="1" applyAlignment="1">
      <alignment horizontal="center" vertical="center" wrapText="1"/>
    </xf>
    <xf numFmtId="165" fontId="8" fillId="0" borderId="0" xfId="2" applyNumberFormat="1" applyFont="1"/>
    <xf numFmtId="167" fontId="8" fillId="0" borderId="0" xfId="1" applyFont="1" applyFill="1" applyBorder="1"/>
    <xf numFmtId="165" fontId="4" fillId="0" borderId="3" xfId="2" applyNumberFormat="1" applyFont="1" applyBorder="1" applyAlignment="1">
      <alignment horizontal="right" vertical="center" wrapText="1"/>
    </xf>
    <xf numFmtId="0" fontId="3" fillId="0" borderId="2" xfId="2" applyBorder="1" applyAlignment="1">
      <alignment horizontal="center" vertical="center"/>
    </xf>
    <xf numFmtId="165" fontId="4" fillId="0" borderId="2" xfId="2" applyNumberFormat="1" applyFont="1" applyBorder="1" applyAlignment="1">
      <alignment horizontal="right" vertical="center"/>
    </xf>
    <xf numFmtId="164" fontId="4" fillId="0" borderId="2" xfId="2" applyNumberFormat="1" applyFont="1" applyBorder="1" applyAlignment="1">
      <alignment horizontal="center" vertical="center"/>
    </xf>
    <xf numFmtId="1" fontId="4" fillId="0" borderId="2" xfId="2" applyNumberFormat="1" applyFont="1" applyBorder="1" applyAlignment="1">
      <alignment horizontal="center" vertical="center"/>
    </xf>
    <xf numFmtId="3" fontId="6" fillId="0" borderId="0" xfId="2" applyNumberFormat="1" applyFont="1" applyAlignment="1">
      <alignment horizontal="center" vertical="center"/>
    </xf>
    <xf numFmtId="0" fontId="3" fillId="0" borderId="2" xfId="2" applyBorder="1" applyAlignment="1">
      <alignment horizontal="right" vertical="center"/>
    </xf>
    <xf numFmtId="165" fontId="11" fillId="0" borderId="2" xfId="2" applyNumberFormat="1" applyFont="1" applyBorder="1" applyAlignment="1">
      <alignment horizontal="right" vertical="center"/>
    </xf>
    <xf numFmtId="0" fontId="15" fillId="0" borderId="0" xfId="2" applyFont="1"/>
    <xf numFmtId="0" fontId="4" fillId="0" borderId="0" xfId="0" applyFont="1"/>
    <xf numFmtId="0" fontId="2" fillId="0" borderId="0" xfId="0" applyFont="1"/>
    <xf numFmtId="0" fontId="9" fillId="0" borderId="5" xfId="0" applyFont="1" applyBorder="1" applyAlignment="1">
      <alignment horizontal="center" vertical="center"/>
    </xf>
    <xf numFmtId="0" fontId="5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6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1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2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right" vertical="center"/>
    </xf>
    <xf numFmtId="0" fontId="9" fillId="0" borderId="1" xfId="2" applyFont="1" applyBorder="1" applyAlignment="1">
      <alignment horizontal="center" vertical="top"/>
    </xf>
    <xf numFmtId="0" fontId="5" fillId="0" borderId="8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16" fillId="0" borderId="0" xfId="2" applyFont="1"/>
    <xf numFmtId="164" fontId="4" fillId="0" borderId="2" xfId="2" applyNumberFormat="1" applyFont="1" applyBorder="1" applyAlignment="1">
      <alignment vertical="center"/>
    </xf>
    <xf numFmtId="0" fontId="4" fillId="0" borderId="4" xfId="2" applyFont="1" applyBorder="1" applyAlignment="1">
      <alignment horizontal="center" vertical="center"/>
    </xf>
    <xf numFmtId="164" fontId="4" fillId="0" borderId="2" xfId="2" applyNumberFormat="1" applyFont="1" applyBorder="1" applyAlignment="1">
      <alignment horizontal="right" vertical="center"/>
    </xf>
    <xf numFmtId="164" fontId="11" fillId="0" borderId="2" xfId="2" applyNumberFormat="1" applyFont="1" applyBorder="1" applyAlignment="1">
      <alignment horizontal="right" vertical="center"/>
    </xf>
    <xf numFmtId="164" fontId="4" fillId="0" borderId="6" xfId="2" applyNumberFormat="1" applyFont="1" applyBorder="1" applyAlignment="1">
      <alignment vertical="center"/>
    </xf>
    <xf numFmtId="164" fontId="11" fillId="0" borderId="2" xfId="2" applyNumberFormat="1" applyFont="1" applyBorder="1" applyAlignment="1">
      <alignment vertical="center"/>
    </xf>
    <xf numFmtId="164" fontId="4" fillId="0" borderId="3" xfId="2" applyNumberFormat="1" applyFont="1" applyBorder="1" applyAlignment="1">
      <alignment horizontal="right" vertical="center" wrapText="1"/>
    </xf>
    <xf numFmtId="164" fontId="11" fillId="0" borderId="2" xfId="2" applyNumberFormat="1" applyFont="1" applyBorder="1" applyAlignment="1">
      <alignment horizontal="right" vertical="center" wrapText="1"/>
    </xf>
    <xf numFmtId="0" fontId="9" fillId="0" borderId="0" xfId="2" applyFont="1" applyAlignment="1">
      <alignment horizontal="center" vertical="top"/>
    </xf>
    <xf numFmtId="164" fontId="5" fillId="0" borderId="2" xfId="2" applyNumberFormat="1" applyFont="1" applyBorder="1" applyAlignment="1">
      <alignment vertical="center"/>
    </xf>
    <xf numFmtId="0" fontId="17" fillId="0" borderId="2" xfId="2" applyFont="1" applyBorder="1" applyAlignment="1">
      <alignment horizontal="center" vertical="center"/>
    </xf>
    <xf numFmtId="164" fontId="17" fillId="0" borderId="2" xfId="2" applyNumberFormat="1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0" fontId="4" fillId="0" borderId="4" xfId="2" applyFont="1" applyBorder="1" applyAlignment="1">
      <alignment vertical="center" wrapText="1"/>
    </xf>
    <xf numFmtId="0" fontId="4" fillId="0" borderId="5" xfId="2" applyFont="1" applyBorder="1" applyAlignment="1">
      <alignment vertical="center" wrapText="1"/>
    </xf>
    <xf numFmtId="0" fontId="4" fillId="0" borderId="6" xfId="2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4" xfId="2" applyFont="1" applyBorder="1" applyAlignment="1">
      <alignment horizontal="left"/>
    </xf>
    <xf numFmtId="0" fontId="4" fillId="0" borderId="5" xfId="2" applyFont="1" applyBorder="1" applyAlignment="1">
      <alignment horizontal="left"/>
    </xf>
    <xf numFmtId="0" fontId="4" fillId="0" borderId="6" xfId="2" applyFont="1" applyBorder="1" applyAlignment="1">
      <alignment horizontal="left"/>
    </xf>
    <xf numFmtId="164" fontId="5" fillId="0" borderId="2" xfId="2" applyNumberFormat="1" applyFont="1" applyBorder="1" applyAlignment="1">
      <alignment horizontal="right" vertical="center"/>
    </xf>
    <xf numFmtId="164" fontId="17" fillId="0" borderId="2" xfId="2" applyNumberFormat="1" applyFont="1" applyBorder="1" applyAlignment="1">
      <alignment horizontal="right" vertical="center"/>
    </xf>
    <xf numFmtId="0" fontId="3" fillId="0" borderId="0" xfId="2" applyAlignment="1">
      <alignment horizontal="left" vertical="center" wrapText="1"/>
    </xf>
  </cellXfs>
  <cellStyles count="3">
    <cellStyle name="Обычный" xfId="0" builtinId="0"/>
    <cellStyle name="Обычный 2" xfId="2" xr:uid="{3F5C5389-094F-4A74-8369-B7CE62F12B11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9F794-145A-4653-9106-E24C0B5838E0}">
  <dimension ref="A1:T269"/>
  <sheetViews>
    <sheetView tabSelected="1" zoomScale="90" zoomScaleNormal="90" workbookViewId="0">
      <selection activeCell="C8" sqref="C8:F9"/>
    </sheetView>
  </sheetViews>
  <sheetFormatPr defaultRowHeight="12.75" x14ac:dyDescent="0.2"/>
  <cols>
    <col min="1" max="1" width="2.140625" style="7" customWidth="1"/>
    <col min="2" max="2" width="3.7109375" style="7" customWidth="1"/>
    <col min="3" max="3" width="19.42578125" style="7" customWidth="1"/>
    <col min="4" max="4" width="11.42578125" style="7" customWidth="1"/>
    <col min="5" max="5" width="6.5703125" style="7" customWidth="1"/>
    <col min="6" max="6" width="37.42578125" style="7" customWidth="1"/>
    <col min="7" max="7" width="5.85546875" style="7" customWidth="1"/>
    <col min="8" max="8" width="10.140625" style="7" customWidth="1"/>
    <col min="9" max="9" width="11.5703125" style="7" customWidth="1"/>
    <col min="10" max="10" width="16.5703125" style="7" customWidth="1"/>
    <col min="11" max="255" width="9.140625" style="7"/>
    <col min="256" max="256" width="2.140625" style="7" customWidth="1"/>
    <col min="257" max="257" width="3.7109375" style="7" customWidth="1"/>
    <col min="258" max="258" width="19.42578125" style="7" customWidth="1"/>
    <col min="259" max="259" width="15.140625" style="7" customWidth="1"/>
    <col min="260" max="260" width="6.5703125" style="7" customWidth="1"/>
    <col min="261" max="261" width="52.140625" style="7" customWidth="1"/>
    <col min="262" max="262" width="5.85546875" style="7" customWidth="1"/>
    <col min="263" max="263" width="7" style="7" customWidth="1"/>
    <col min="264" max="264" width="11.5703125" style="7" customWidth="1"/>
    <col min="265" max="265" width="13.7109375" style="7" customWidth="1"/>
    <col min="266" max="511" width="9.140625" style="7"/>
    <col min="512" max="512" width="2.140625" style="7" customWidth="1"/>
    <col min="513" max="513" width="3.7109375" style="7" customWidth="1"/>
    <col min="514" max="514" width="19.42578125" style="7" customWidth="1"/>
    <col min="515" max="515" width="15.140625" style="7" customWidth="1"/>
    <col min="516" max="516" width="6.5703125" style="7" customWidth="1"/>
    <col min="517" max="517" width="52.140625" style="7" customWidth="1"/>
    <col min="518" max="518" width="5.85546875" style="7" customWidth="1"/>
    <col min="519" max="519" width="7" style="7" customWidth="1"/>
    <col min="520" max="520" width="11.5703125" style="7" customWidth="1"/>
    <col min="521" max="521" width="13.7109375" style="7" customWidth="1"/>
    <col min="522" max="767" width="9.140625" style="7"/>
    <col min="768" max="768" width="2.140625" style="7" customWidth="1"/>
    <col min="769" max="769" width="3.7109375" style="7" customWidth="1"/>
    <col min="770" max="770" width="19.42578125" style="7" customWidth="1"/>
    <col min="771" max="771" width="15.140625" style="7" customWidth="1"/>
    <col min="772" max="772" width="6.5703125" style="7" customWidth="1"/>
    <col min="773" max="773" width="52.140625" style="7" customWidth="1"/>
    <col min="774" max="774" width="5.85546875" style="7" customWidth="1"/>
    <col min="775" max="775" width="7" style="7" customWidth="1"/>
    <col min="776" max="776" width="11.5703125" style="7" customWidth="1"/>
    <col min="777" max="777" width="13.7109375" style="7" customWidth="1"/>
    <col min="778" max="1023" width="9.140625" style="7"/>
    <col min="1024" max="1024" width="2.140625" style="7" customWidth="1"/>
    <col min="1025" max="1025" width="3.7109375" style="7" customWidth="1"/>
    <col min="1026" max="1026" width="19.42578125" style="7" customWidth="1"/>
    <col min="1027" max="1027" width="15.140625" style="7" customWidth="1"/>
    <col min="1028" max="1028" width="6.5703125" style="7" customWidth="1"/>
    <col min="1029" max="1029" width="52.140625" style="7" customWidth="1"/>
    <col min="1030" max="1030" width="5.85546875" style="7" customWidth="1"/>
    <col min="1031" max="1031" width="7" style="7" customWidth="1"/>
    <col min="1032" max="1032" width="11.5703125" style="7" customWidth="1"/>
    <col min="1033" max="1033" width="13.7109375" style="7" customWidth="1"/>
    <col min="1034" max="1279" width="9.140625" style="7"/>
    <col min="1280" max="1280" width="2.140625" style="7" customWidth="1"/>
    <col min="1281" max="1281" width="3.7109375" style="7" customWidth="1"/>
    <col min="1282" max="1282" width="19.42578125" style="7" customWidth="1"/>
    <col min="1283" max="1283" width="15.140625" style="7" customWidth="1"/>
    <col min="1284" max="1284" width="6.5703125" style="7" customWidth="1"/>
    <col min="1285" max="1285" width="52.140625" style="7" customWidth="1"/>
    <col min="1286" max="1286" width="5.85546875" style="7" customWidth="1"/>
    <col min="1287" max="1287" width="7" style="7" customWidth="1"/>
    <col min="1288" max="1288" width="11.5703125" style="7" customWidth="1"/>
    <col min="1289" max="1289" width="13.7109375" style="7" customWidth="1"/>
    <col min="1290" max="1535" width="9.140625" style="7"/>
    <col min="1536" max="1536" width="2.140625" style="7" customWidth="1"/>
    <col min="1537" max="1537" width="3.7109375" style="7" customWidth="1"/>
    <col min="1538" max="1538" width="19.42578125" style="7" customWidth="1"/>
    <col min="1539" max="1539" width="15.140625" style="7" customWidth="1"/>
    <col min="1540" max="1540" width="6.5703125" style="7" customWidth="1"/>
    <col min="1541" max="1541" width="52.140625" style="7" customWidth="1"/>
    <col min="1542" max="1542" width="5.85546875" style="7" customWidth="1"/>
    <col min="1543" max="1543" width="7" style="7" customWidth="1"/>
    <col min="1544" max="1544" width="11.5703125" style="7" customWidth="1"/>
    <col min="1545" max="1545" width="13.7109375" style="7" customWidth="1"/>
    <col min="1546" max="1791" width="9.140625" style="7"/>
    <col min="1792" max="1792" width="2.140625" style="7" customWidth="1"/>
    <col min="1793" max="1793" width="3.7109375" style="7" customWidth="1"/>
    <col min="1794" max="1794" width="19.42578125" style="7" customWidth="1"/>
    <col min="1795" max="1795" width="15.140625" style="7" customWidth="1"/>
    <col min="1796" max="1796" width="6.5703125" style="7" customWidth="1"/>
    <col min="1797" max="1797" width="52.140625" style="7" customWidth="1"/>
    <col min="1798" max="1798" width="5.85546875" style="7" customWidth="1"/>
    <col min="1799" max="1799" width="7" style="7" customWidth="1"/>
    <col min="1800" max="1800" width="11.5703125" style="7" customWidth="1"/>
    <col min="1801" max="1801" width="13.7109375" style="7" customWidth="1"/>
    <col min="1802" max="2047" width="9.140625" style="7"/>
    <col min="2048" max="2048" width="2.140625" style="7" customWidth="1"/>
    <col min="2049" max="2049" width="3.7109375" style="7" customWidth="1"/>
    <col min="2050" max="2050" width="19.42578125" style="7" customWidth="1"/>
    <col min="2051" max="2051" width="15.140625" style="7" customWidth="1"/>
    <col min="2052" max="2052" width="6.5703125" style="7" customWidth="1"/>
    <col min="2053" max="2053" width="52.140625" style="7" customWidth="1"/>
    <col min="2054" max="2054" width="5.85546875" style="7" customWidth="1"/>
    <col min="2055" max="2055" width="7" style="7" customWidth="1"/>
    <col min="2056" max="2056" width="11.5703125" style="7" customWidth="1"/>
    <col min="2057" max="2057" width="13.7109375" style="7" customWidth="1"/>
    <col min="2058" max="2303" width="9.140625" style="7"/>
    <col min="2304" max="2304" width="2.140625" style="7" customWidth="1"/>
    <col min="2305" max="2305" width="3.7109375" style="7" customWidth="1"/>
    <col min="2306" max="2306" width="19.42578125" style="7" customWidth="1"/>
    <col min="2307" max="2307" width="15.140625" style="7" customWidth="1"/>
    <col min="2308" max="2308" width="6.5703125" style="7" customWidth="1"/>
    <col min="2309" max="2309" width="52.140625" style="7" customWidth="1"/>
    <col min="2310" max="2310" width="5.85546875" style="7" customWidth="1"/>
    <col min="2311" max="2311" width="7" style="7" customWidth="1"/>
    <col min="2312" max="2312" width="11.5703125" style="7" customWidth="1"/>
    <col min="2313" max="2313" width="13.7109375" style="7" customWidth="1"/>
    <col min="2314" max="2559" width="9.140625" style="7"/>
    <col min="2560" max="2560" width="2.140625" style="7" customWidth="1"/>
    <col min="2561" max="2561" width="3.7109375" style="7" customWidth="1"/>
    <col min="2562" max="2562" width="19.42578125" style="7" customWidth="1"/>
    <col min="2563" max="2563" width="15.140625" style="7" customWidth="1"/>
    <col min="2564" max="2564" width="6.5703125" style="7" customWidth="1"/>
    <col min="2565" max="2565" width="52.140625" style="7" customWidth="1"/>
    <col min="2566" max="2566" width="5.85546875" style="7" customWidth="1"/>
    <col min="2567" max="2567" width="7" style="7" customWidth="1"/>
    <col min="2568" max="2568" width="11.5703125" style="7" customWidth="1"/>
    <col min="2569" max="2569" width="13.7109375" style="7" customWidth="1"/>
    <col min="2570" max="2815" width="9.140625" style="7"/>
    <col min="2816" max="2816" width="2.140625" style="7" customWidth="1"/>
    <col min="2817" max="2817" width="3.7109375" style="7" customWidth="1"/>
    <col min="2818" max="2818" width="19.42578125" style="7" customWidth="1"/>
    <col min="2819" max="2819" width="15.140625" style="7" customWidth="1"/>
    <col min="2820" max="2820" width="6.5703125" style="7" customWidth="1"/>
    <col min="2821" max="2821" width="52.140625" style="7" customWidth="1"/>
    <col min="2822" max="2822" width="5.85546875" style="7" customWidth="1"/>
    <col min="2823" max="2823" width="7" style="7" customWidth="1"/>
    <col min="2824" max="2824" width="11.5703125" style="7" customWidth="1"/>
    <col min="2825" max="2825" width="13.7109375" style="7" customWidth="1"/>
    <col min="2826" max="3071" width="9.140625" style="7"/>
    <col min="3072" max="3072" width="2.140625" style="7" customWidth="1"/>
    <col min="3073" max="3073" width="3.7109375" style="7" customWidth="1"/>
    <col min="3074" max="3074" width="19.42578125" style="7" customWidth="1"/>
    <col min="3075" max="3075" width="15.140625" style="7" customWidth="1"/>
    <col min="3076" max="3076" width="6.5703125" style="7" customWidth="1"/>
    <col min="3077" max="3077" width="52.140625" style="7" customWidth="1"/>
    <col min="3078" max="3078" width="5.85546875" style="7" customWidth="1"/>
    <col min="3079" max="3079" width="7" style="7" customWidth="1"/>
    <col min="3080" max="3080" width="11.5703125" style="7" customWidth="1"/>
    <col min="3081" max="3081" width="13.7109375" style="7" customWidth="1"/>
    <col min="3082" max="3327" width="9.140625" style="7"/>
    <col min="3328" max="3328" width="2.140625" style="7" customWidth="1"/>
    <col min="3329" max="3329" width="3.7109375" style="7" customWidth="1"/>
    <col min="3330" max="3330" width="19.42578125" style="7" customWidth="1"/>
    <col min="3331" max="3331" width="15.140625" style="7" customWidth="1"/>
    <col min="3332" max="3332" width="6.5703125" style="7" customWidth="1"/>
    <col min="3333" max="3333" width="52.140625" style="7" customWidth="1"/>
    <col min="3334" max="3334" width="5.85546875" style="7" customWidth="1"/>
    <col min="3335" max="3335" width="7" style="7" customWidth="1"/>
    <col min="3336" max="3336" width="11.5703125" style="7" customWidth="1"/>
    <col min="3337" max="3337" width="13.7109375" style="7" customWidth="1"/>
    <col min="3338" max="3583" width="9.140625" style="7"/>
    <col min="3584" max="3584" width="2.140625" style="7" customWidth="1"/>
    <col min="3585" max="3585" width="3.7109375" style="7" customWidth="1"/>
    <col min="3586" max="3586" width="19.42578125" style="7" customWidth="1"/>
    <col min="3587" max="3587" width="15.140625" style="7" customWidth="1"/>
    <col min="3588" max="3588" width="6.5703125" style="7" customWidth="1"/>
    <col min="3589" max="3589" width="52.140625" style="7" customWidth="1"/>
    <col min="3590" max="3590" width="5.85546875" style="7" customWidth="1"/>
    <col min="3591" max="3591" width="7" style="7" customWidth="1"/>
    <col min="3592" max="3592" width="11.5703125" style="7" customWidth="1"/>
    <col min="3593" max="3593" width="13.7109375" style="7" customWidth="1"/>
    <col min="3594" max="3839" width="9.140625" style="7"/>
    <col min="3840" max="3840" width="2.140625" style="7" customWidth="1"/>
    <col min="3841" max="3841" width="3.7109375" style="7" customWidth="1"/>
    <col min="3842" max="3842" width="19.42578125" style="7" customWidth="1"/>
    <col min="3843" max="3843" width="15.140625" style="7" customWidth="1"/>
    <col min="3844" max="3844" width="6.5703125" style="7" customWidth="1"/>
    <col min="3845" max="3845" width="52.140625" style="7" customWidth="1"/>
    <col min="3846" max="3846" width="5.85546875" style="7" customWidth="1"/>
    <col min="3847" max="3847" width="7" style="7" customWidth="1"/>
    <col min="3848" max="3848" width="11.5703125" style="7" customWidth="1"/>
    <col min="3849" max="3849" width="13.7109375" style="7" customWidth="1"/>
    <col min="3850" max="4095" width="9.140625" style="7"/>
    <col min="4096" max="4096" width="2.140625" style="7" customWidth="1"/>
    <col min="4097" max="4097" width="3.7109375" style="7" customWidth="1"/>
    <col min="4098" max="4098" width="19.42578125" style="7" customWidth="1"/>
    <col min="4099" max="4099" width="15.140625" style="7" customWidth="1"/>
    <col min="4100" max="4100" width="6.5703125" style="7" customWidth="1"/>
    <col min="4101" max="4101" width="52.140625" style="7" customWidth="1"/>
    <col min="4102" max="4102" width="5.85546875" style="7" customWidth="1"/>
    <col min="4103" max="4103" width="7" style="7" customWidth="1"/>
    <col min="4104" max="4104" width="11.5703125" style="7" customWidth="1"/>
    <col min="4105" max="4105" width="13.7109375" style="7" customWidth="1"/>
    <col min="4106" max="4351" width="9.140625" style="7"/>
    <col min="4352" max="4352" width="2.140625" style="7" customWidth="1"/>
    <col min="4353" max="4353" width="3.7109375" style="7" customWidth="1"/>
    <col min="4354" max="4354" width="19.42578125" style="7" customWidth="1"/>
    <col min="4355" max="4355" width="15.140625" style="7" customWidth="1"/>
    <col min="4356" max="4356" width="6.5703125" style="7" customWidth="1"/>
    <col min="4357" max="4357" width="52.140625" style="7" customWidth="1"/>
    <col min="4358" max="4358" width="5.85546875" style="7" customWidth="1"/>
    <col min="4359" max="4359" width="7" style="7" customWidth="1"/>
    <col min="4360" max="4360" width="11.5703125" style="7" customWidth="1"/>
    <col min="4361" max="4361" width="13.7109375" style="7" customWidth="1"/>
    <col min="4362" max="4607" width="9.140625" style="7"/>
    <col min="4608" max="4608" width="2.140625" style="7" customWidth="1"/>
    <col min="4609" max="4609" width="3.7109375" style="7" customWidth="1"/>
    <col min="4610" max="4610" width="19.42578125" style="7" customWidth="1"/>
    <col min="4611" max="4611" width="15.140625" style="7" customWidth="1"/>
    <col min="4612" max="4612" width="6.5703125" style="7" customWidth="1"/>
    <col min="4613" max="4613" width="52.140625" style="7" customWidth="1"/>
    <col min="4614" max="4614" width="5.85546875" style="7" customWidth="1"/>
    <col min="4615" max="4615" width="7" style="7" customWidth="1"/>
    <col min="4616" max="4616" width="11.5703125" style="7" customWidth="1"/>
    <col min="4617" max="4617" width="13.7109375" style="7" customWidth="1"/>
    <col min="4618" max="4863" width="9.140625" style="7"/>
    <col min="4864" max="4864" width="2.140625" style="7" customWidth="1"/>
    <col min="4865" max="4865" width="3.7109375" style="7" customWidth="1"/>
    <col min="4866" max="4866" width="19.42578125" style="7" customWidth="1"/>
    <col min="4867" max="4867" width="15.140625" style="7" customWidth="1"/>
    <col min="4868" max="4868" width="6.5703125" style="7" customWidth="1"/>
    <col min="4869" max="4869" width="52.140625" style="7" customWidth="1"/>
    <col min="4870" max="4870" width="5.85546875" style="7" customWidth="1"/>
    <col min="4871" max="4871" width="7" style="7" customWidth="1"/>
    <col min="4872" max="4872" width="11.5703125" style="7" customWidth="1"/>
    <col min="4873" max="4873" width="13.7109375" style="7" customWidth="1"/>
    <col min="4874" max="5119" width="9.140625" style="7"/>
    <col min="5120" max="5120" width="2.140625" style="7" customWidth="1"/>
    <col min="5121" max="5121" width="3.7109375" style="7" customWidth="1"/>
    <col min="5122" max="5122" width="19.42578125" style="7" customWidth="1"/>
    <col min="5123" max="5123" width="15.140625" style="7" customWidth="1"/>
    <col min="5124" max="5124" width="6.5703125" style="7" customWidth="1"/>
    <col min="5125" max="5125" width="52.140625" style="7" customWidth="1"/>
    <col min="5126" max="5126" width="5.85546875" style="7" customWidth="1"/>
    <col min="5127" max="5127" width="7" style="7" customWidth="1"/>
    <col min="5128" max="5128" width="11.5703125" style="7" customWidth="1"/>
    <col min="5129" max="5129" width="13.7109375" style="7" customWidth="1"/>
    <col min="5130" max="5375" width="9.140625" style="7"/>
    <col min="5376" max="5376" width="2.140625" style="7" customWidth="1"/>
    <col min="5377" max="5377" width="3.7109375" style="7" customWidth="1"/>
    <col min="5378" max="5378" width="19.42578125" style="7" customWidth="1"/>
    <col min="5379" max="5379" width="15.140625" style="7" customWidth="1"/>
    <col min="5380" max="5380" width="6.5703125" style="7" customWidth="1"/>
    <col min="5381" max="5381" width="52.140625" style="7" customWidth="1"/>
    <col min="5382" max="5382" width="5.85546875" style="7" customWidth="1"/>
    <col min="5383" max="5383" width="7" style="7" customWidth="1"/>
    <col min="5384" max="5384" width="11.5703125" style="7" customWidth="1"/>
    <col min="5385" max="5385" width="13.7109375" style="7" customWidth="1"/>
    <col min="5386" max="5631" width="9.140625" style="7"/>
    <col min="5632" max="5632" width="2.140625" style="7" customWidth="1"/>
    <col min="5633" max="5633" width="3.7109375" style="7" customWidth="1"/>
    <col min="5634" max="5634" width="19.42578125" style="7" customWidth="1"/>
    <col min="5635" max="5635" width="15.140625" style="7" customWidth="1"/>
    <col min="5636" max="5636" width="6.5703125" style="7" customWidth="1"/>
    <col min="5637" max="5637" width="52.140625" style="7" customWidth="1"/>
    <col min="5638" max="5638" width="5.85546875" style="7" customWidth="1"/>
    <col min="5639" max="5639" width="7" style="7" customWidth="1"/>
    <col min="5640" max="5640" width="11.5703125" style="7" customWidth="1"/>
    <col min="5641" max="5641" width="13.7109375" style="7" customWidth="1"/>
    <col min="5642" max="5887" width="9.140625" style="7"/>
    <col min="5888" max="5888" width="2.140625" style="7" customWidth="1"/>
    <col min="5889" max="5889" width="3.7109375" style="7" customWidth="1"/>
    <col min="5890" max="5890" width="19.42578125" style="7" customWidth="1"/>
    <col min="5891" max="5891" width="15.140625" style="7" customWidth="1"/>
    <col min="5892" max="5892" width="6.5703125" style="7" customWidth="1"/>
    <col min="5893" max="5893" width="52.140625" style="7" customWidth="1"/>
    <col min="5894" max="5894" width="5.85546875" style="7" customWidth="1"/>
    <col min="5895" max="5895" width="7" style="7" customWidth="1"/>
    <col min="5896" max="5896" width="11.5703125" style="7" customWidth="1"/>
    <col min="5897" max="5897" width="13.7109375" style="7" customWidth="1"/>
    <col min="5898" max="6143" width="9.140625" style="7"/>
    <col min="6144" max="6144" width="2.140625" style="7" customWidth="1"/>
    <col min="6145" max="6145" width="3.7109375" style="7" customWidth="1"/>
    <col min="6146" max="6146" width="19.42578125" style="7" customWidth="1"/>
    <col min="6147" max="6147" width="15.140625" style="7" customWidth="1"/>
    <col min="6148" max="6148" width="6.5703125" style="7" customWidth="1"/>
    <col min="6149" max="6149" width="52.140625" style="7" customWidth="1"/>
    <col min="6150" max="6150" width="5.85546875" style="7" customWidth="1"/>
    <col min="6151" max="6151" width="7" style="7" customWidth="1"/>
    <col min="6152" max="6152" width="11.5703125" style="7" customWidth="1"/>
    <col min="6153" max="6153" width="13.7109375" style="7" customWidth="1"/>
    <col min="6154" max="6399" width="9.140625" style="7"/>
    <col min="6400" max="6400" width="2.140625" style="7" customWidth="1"/>
    <col min="6401" max="6401" width="3.7109375" style="7" customWidth="1"/>
    <col min="6402" max="6402" width="19.42578125" style="7" customWidth="1"/>
    <col min="6403" max="6403" width="15.140625" style="7" customWidth="1"/>
    <col min="6404" max="6404" width="6.5703125" style="7" customWidth="1"/>
    <col min="6405" max="6405" width="52.140625" style="7" customWidth="1"/>
    <col min="6406" max="6406" width="5.85546875" style="7" customWidth="1"/>
    <col min="6407" max="6407" width="7" style="7" customWidth="1"/>
    <col min="6408" max="6408" width="11.5703125" style="7" customWidth="1"/>
    <col min="6409" max="6409" width="13.7109375" style="7" customWidth="1"/>
    <col min="6410" max="6655" width="9.140625" style="7"/>
    <col min="6656" max="6656" width="2.140625" style="7" customWidth="1"/>
    <col min="6657" max="6657" width="3.7109375" style="7" customWidth="1"/>
    <col min="6658" max="6658" width="19.42578125" style="7" customWidth="1"/>
    <col min="6659" max="6659" width="15.140625" style="7" customWidth="1"/>
    <col min="6660" max="6660" width="6.5703125" style="7" customWidth="1"/>
    <col min="6661" max="6661" width="52.140625" style="7" customWidth="1"/>
    <col min="6662" max="6662" width="5.85546875" style="7" customWidth="1"/>
    <col min="6663" max="6663" width="7" style="7" customWidth="1"/>
    <col min="6664" max="6664" width="11.5703125" style="7" customWidth="1"/>
    <col min="6665" max="6665" width="13.7109375" style="7" customWidth="1"/>
    <col min="6666" max="6911" width="9.140625" style="7"/>
    <col min="6912" max="6912" width="2.140625" style="7" customWidth="1"/>
    <col min="6913" max="6913" width="3.7109375" style="7" customWidth="1"/>
    <col min="6914" max="6914" width="19.42578125" style="7" customWidth="1"/>
    <col min="6915" max="6915" width="15.140625" style="7" customWidth="1"/>
    <col min="6916" max="6916" width="6.5703125" style="7" customWidth="1"/>
    <col min="6917" max="6917" width="52.140625" style="7" customWidth="1"/>
    <col min="6918" max="6918" width="5.85546875" style="7" customWidth="1"/>
    <col min="6919" max="6919" width="7" style="7" customWidth="1"/>
    <col min="6920" max="6920" width="11.5703125" style="7" customWidth="1"/>
    <col min="6921" max="6921" width="13.7109375" style="7" customWidth="1"/>
    <col min="6922" max="7167" width="9.140625" style="7"/>
    <col min="7168" max="7168" width="2.140625" style="7" customWidth="1"/>
    <col min="7169" max="7169" width="3.7109375" style="7" customWidth="1"/>
    <col min="7170" max="7170" width="19.42578125" style="7" customWidth="1"/>
    <col min="7171" max="7171" width="15.140625" style="7" customWidth="1"/>
    <col min="7172" max="7172" width="6.5703125" style="7" customWidth="1"/>
    <col min="7173" max="7173" width="52.140625" style="7" customWidth="1"/>
    <col min="7174" max="7174" width="5.85546875" style="7" customWidth="1"/>
    <col min="7175" max="7175" width="7" style="7" customWidth="1"/>
    <col min="7176" max="7176" width="11.5703125" style="7" customWidth="1"/>
    <col min="7177" max="7177" width="13.7109375" style="7" customWidth="1"/>
    <col min="7178" max="7423" width="9.140625" style="7"/>
    <col min="7424" max="7424" width="2.140625" style="7" customWidth="1"/>
    <col min="7425" max="7425" width="3.7109375" style="7" customWidth="1"/>
    <col min="7426" max="7426" width="19.42578125" style="7" customWidth="1"/>
    <col min="7427" max="7427" width="15.140625" style="7" customWidth="1"/>
    <col min="7428" max="7428" width="6.5703125" style="7" customWidth="1"/>
    <col min="7429" max="7429" width="52.140625" style="7" customWidth="1"/>
    <col min="7430" max="7430" width="5.85546875" style="7" customWidth="1"/>
    <col min="7431" max="7431" width="7" style="7" customWidth="1"/>
    <col min="7432" max="7432" width="11.5703125" style="7" customWidth="1"/>
    <col min="7433" max="7433" width="13.7109375" style="7" customWidth="1"/>
    <col min="7434" max="7679" width="9.140625" style="7"/>
    <col min="7680" max="7680" width="2.140625" style="7" customWidth="1"/>
    <col min="7681" max="7681" width="3.7109375" style="7" customWidth="1"/>
    <col min="7682" max="7682" width="19.42578125" style="7" customWidth="1"/>
    <col min="7683" max="7683" width="15.140625" style="7" customWidth="1"/>
    <col min="7684" max="7684" width="6.5703125" style="7" customWidth="1"/>
    <col min="7685" max="7685" width="52.140625" style="7" customWidth="1"/>
    <col min="7686" max="7686" width="5.85546875" style="7" customWidth="1"/>
    <col min="7687" max="7687" width="7" style="7" customWidth="1"/>
    <col min="7688" max="7688" width="11.5703125" style="7" customWidth="1"/>
    <col min="7689" max="7689" width="13.7109375" style="7" customWidth="1"/>
    <col min="7690" max="7935" width="9.140625" style="7"/>
    <col min="7936" max="7936" width="2.140625" style="7" customWidth="1"/>
    <col min="7937" max="7937" width="3.7109375" style="7" customWidth="1"/>
    <col min="7938" max="7938" width="19.42578125" style="7" customWidth="1"/>
    <col min="7939" max="7939" width="15.140625" style="7" customWidth="1"/>
    <col min="7940" max="7940" width="6.5703125" style="7" customWidth="1"/>
    <col min="7941" max="7941" width="52.140625" style="7" customWidth="1"/>
    <col min="7942" max="7942" width="5.85546875" style="7" customWidth="1"/>
    <col min="7943" max="7943" width="7" style="7" customWidth="1"/>
    <col min="7944" max="7944" width="11.5703125" style="7" customWidth="1"/>
    <col min="7945" max="7945" width="13.7109375" style="7" customWidth="1"/>
    <col min="7946" max="8191" width="9.140625" style="7"/>
    <col min="8192" max="8192" width="2.140625" style="7" customWidth="1"/>
    <col min="8193" max="8193" width="3.7109375" style="7" customWidth="1"/>
    <col min="8194" max="8194" width="19.42578125" style="7" customWidth="1"/>
    <col min="8195" max="8195" width="15.140625" style="7" customWidth="1"/>
    <col min="8196" max="8196" width="6.5703125" style="7" customWidth="1"/>
    <col min="8197" max="8197" width="52.140625" style="7" customWidth="1"/>
    <col min="8198" max="8198" width="5.85546875" style="7" customWidth="1"/>
    <col min="8199" max="8199" width="7" style="7" customWidth="1"/>
    <col min="8200" max="8200" width="11.5703125" style="7" customWidth="1"/>
    <col min="8201" max="8201" width="13.7109375" style="7" customWidth="1"/>
    <col min="8202" max="8447" width="9.140625" style="7"/>
    <col min="8448" max="8448" width="2.140625" style="7" customWidth="1"/>
    <col min="8449" max="8449" width="3.7109375" style="7" customWidth="1"/>
    <col min="8450" max="8450" width="19.42578125" style="7" customWidth="1"/>
    <col min="8451" max="8451" width="15.140625" style="7" customWidth="1"/>
    <col min="8452" max="8452" width="6.5703125" style="7" customWidth="1"/>
    <col min="8453" max="8453" width="52.140625" style="7" customWidth="1"/>
    <col min="8454" max="8454" width="5.85546875" style="7" customWidth="1"/>
    <col min="8455" max="8455" width="7" style="7" customWidth="1"/>
    <col min="8456" max="8456" width="11.5703125" style="7" customWidth="1"/>
    <col min="8457" max="8457" width="13.7109375" style="7" customWidth="1"/>
    <col min="8458" max="8703" width="9.140625" style="7"/>
    <col min="8704" max="8704" width="2.140625" style="7" customWidth="1"/>
    <col min="8705" max="8705" width="3.7109375" style="7" customWidth="1"/>
    <col min="8706" max="8706" width="19.42578125" style="7" customWidth="1"/>
    <col min="8707" max="8707" width="15.140625" style="7" customWidth="1"/>
    <col min="8708" max="8708" width="6.5703125" style="7" customWidth="1"/>
    <col min="8709" max="8709" width="52.140625" style="7" customWidth="1"/>
    <col min="8710" max="8710" width="5.85546875" style="7" customWidth="1"/>
    <col min="8711" max="8711" width="7" style="7" customWidth="1"/>
    <col min="8712" max="8712" width="11.5703125" style="7" customWidth="1"/>
    <col min="8713" max="8713" width="13.7109375" style="7" customWidth="1"/>
    <col min="8714" max="8959" width="9.140625" style="7"/>
    <col min="8960" max="8960" width="2.140625" style="7" customWidth="1"/>
    <col min="8961" max="8961" width="3.7109375" style="7" customWidth="1"/>
    <col min="8962" max="8962" width="19.42578125" style="7" customWidth="1"/>
    <col min="8963" max="8963" width="15.140625" style="7" customWidth="1"/>
    <col min="8964" max="8964" width="6.5703125" style="7" customWidth="1"/>
    <col min="8965" max="8965" width="52.140625" style="7" customWidth="1"/>
    <col min="8966" max="8966" width="5.85546875" style="7" customWidth="1"/>
    <col min="8967" max="8967" width="7" style="7" customWidth="1"/>
    <col min="8968" max="8968" width="11.5703125" style="7" customWidth="1"/>
    <col min="8969" max="8969" width="13.7109375" style="7" customWidth="1"/>
    <col min="8970" max="9215" width="9.140625" style="7"/>
    <col min="9216" max="9216" width="2.140625" style="7" customWidth="1"/>
    <col min="9217" max="9217" width="3.7109375" style="7" customWidth="1"/>
    <col min="9218" max="9218" width="19.42578125" style="7" customWidth="1"/>
    <col min="9219" max="9219" width="15.140625" style="7" customWidth="1"/>
    <col min="9220" max="9220" width="6.5703125" style="7" customWidth="1"/>
    <col min="9221" max="9221" width="52.140625" style="7" customWidth="1"/>
    <col min="9222" max="9222" width="5.85546875" style="7" customWidth="1"/>
    <col min="9223" max="9223" width="7" style="7" customWidth="1"/>
    <col min="9224" max="9224" width="11.5703125" style="7" customWidth="1"/>
    <col min="9225" max="9225" width="13.7109375" style="7" customWidth="1"/>
    <col min="9226" max="9471" width="9.140625" style="7"/>
    <col min="9472" max="9472" width="2.140625" style="7" customWidth="1"/>
    <col min="9473" max="9473" width="3.7109375" style="7" customWidth="1"/>
    <col min="9474" max="9474" width="19.42578125" style="7" customWidth="1"/>
    <col min="9475" max="9475" width="15.140625" style="7" customWidth="1"/>
    <col min="9476" max="9476" width="6.5703125" style="7" customWidth="1"/>
    <col min="9477" max="9477" width="52.140625" style="7" customWidth="1"/>
    <col min="9478" max="9478" width="5.85546875" style="7" customWidth="1"/>
    <col min="9479" max="9479" width="7" style="7" customWidth="1"/>
    <col min="9480" max="9480" width="11.5703125" style="7" customWidth="1"/>
    <col min="9481" max="9481" width="13.7109375" style="7" customWidth="1"/>
    <col min="9482" max="9727" width="9.140625" style="7"/>
    <col min="9728" max="9728" width="2.140625" style="7" customWidth="1"/>
    <col min="9729" max="9729" width="3.7109375" style="7" customWidth="1"/>
    <col min="9730" max="9730" width="19.42578125" style="7" customWidth="1"/>
    <col min="9731" max="9731" width="15.140625" style="7" customWidth="1"/>
    <col min="9732" max="9732" width="6.5703125" style="7" customWidth="1"/>
    <col min="9733" max="9733" width="52.140625" style="7" customWidth="1"/>
    <col min="9734" max="9734" width="5.85546875" style="7" customWidth="1"/>
    <col min="9735" max="9735" width="7" style="7" customWidth="1"/>
    <col min="9736" max="9736" width="11.5703125" style="7" customWidth="1"/>
    <col min="9737" max="9737" width="13.7109375" style="7" customWidth="1"/>
    <col min="9738" max="9983" width="9.140625" style="7"/>
    <col min="9984" max="9984" width="2.140625" style="7" customWidth="1"/>
    <col min="9985" max="9985" width="3.7109375" style="7" customWidth="1"/>
    <col min="9986" max="9986" width="19.42578125" style="7" customWidth="1"/>
    <col min="9987" max="9987" width="15.140625" style="7" customWidth="1"/>
    <col min="9988" max="9988" width="6.5703125" style="7" customWidth="1"/>
    <col min="9989" max="9989" width="52.140625" style="7" customWidth="1"/>
    <col min="9990" max="9990" width="5.85546875" style="7" customWidth="1"/>
    <col min="9991" max="9991" width="7" style="7" customWidth="1"/>
    <col min="9992" max="9992" width="11.5703125" style="7" customWidth="1"/>
    <col min="9993" max="9993" width="13.7109375" style="7" customWidth="1"/>
    <col min="9994" max="10239" width="9.140625" style="7"/>
    <col min="10240" max="10240" width="2.140625" style="7" customWidth="1"/>
    <col min="10241" max="10241" width="3.7109375" style="7" customWidth="1"/>
    <col min="10242" max="10242" width="19.42578125" style="7" customWidth="1"/>
    <col min="10243" max="10243" width="15.140625" style="7" customWidth="1"/>
    <col min="10244" max="10244" width="6.5703125" style="7" customWidth="1"/>
    <col min="10245" max="10245" width="52.140625" style="7" customWidth="1"/>
    <col min="10246" max="10246" width="5.85546875" style="7" customWidth="1"/>
    <col min="10247" max="10247" width="7" style="7" customWidth="1"/>
    <col min="10248" max="10248" width="11.5703125" style="7" customWidth="1"/>
    <col min="10249" max="10249" width="13.7109375" style="7" customWidth="1"/>
    <col min="10250" max="10495" width="9.140625" style="7"/>
    <col min="10496" max="10496" width="2.140625" style="7" customWidth="1"/>
    <col min="10497" max="10497" width="3.7109375" style="7" customWidth="1"/>
    <col min="10498" max="10498" width="19.42578125" style="7" customWidth="1"/>
    <col min="10499" max="10499" width="15.140625" style="7" customWidth="1"/>
    <col min="10500" max="10500" width="6.5703125" style="7" customWidth="1"/>
    <col min="10501" max="10501" width="52.140625" style="7" customWidth="1"/>
    <col min="10502" max="10502" width="5.85546875" style="7" customWidth="1"/>
    <col min="10503" max="10503" width="7" style="7" customWidth="1"/>
    <col min="10504" max="10504" width="11.5703125" style="7" customWidth="1"/>
    <col min="10505" max="10505" width="13.7109375" style="7" customWidth="1"/>
    <col min="10506" max="10751" width="9.140625" style="7"/>
    <col min="10752" max="10752" width="2.140625" style="7" customWidth="1"/>
    <col min="10753" max="10753" width="3.7109375" style="7" customWidth="1"/>
    <col min="10754" max="10754" width="19.42578125" style="7" customWidth="1"/>
    <col min="10755" max="10755" width="15.140625" style="7" customWidth="1"/>
    <col min="10756" max="10756" width="6.5703125" style="7" customWidth="1"/>
    <col min="10757" max="10757" width="52.140625" style="7" customWidth="1"/>
    <col min="10758" max="10758" width="5.85546875" style="7" customWidth="1"/>
    <col min="10759" max="10759" width="7" style="7" customWidth="1"/>
    <col min="10760" max="10760" width="11.5703125" style="7" customWidth="1"/>
    <col min="10761" max="10761" width="13.7109375" style="7" customWidth="1"/>
    <col min="10762" max="11007" width="9.140625" style="7"/>
    <col min="11008" max="11008" width="2.140625" style="7" customWidth="1"/>
    <col min="11009" max="11009" width="3.7109375" style="7" customWidth="1"/>
    <col min="11010" max="11010" width="19.42578125" style="7" customWidth="1"/>
    <col min="11011" max="11011" width="15.140625" style="7" customWidth="1"/>
    <col min="11012" max="11012" width="6.5703125" style="7" customWidth="1"/>
    <col min="11013" max="11013" width="52.140625" style="7" customWidth="1"/>
    <col min="11014" max="11014" width="5.85546875" style="7" customWidth="1"/>
    <col min="11015" max="11015" width="7" style="7" customWidth="1"/>
    <col min="11016" max="11016" width="11.5703125" style="7" customWidth="1"/>
    <col min="11017" max="11017" width="13.7109375" style="7" customWidth="1"/>
    <col min="11018" max="11263" width="9.140625" style="7"/>
    <col min="11264" max="11264" width="2.140625" style="7" customWidth="1"/>
    <col min="11265" max="11265" width="3.7109375" style="7" customWidth="1"/>
    <col min="11266" max="11266" width="19.42578125" style="7" customWidth="1"/>
    <col min="11267" max="11267" width="15.140625" style="7" customWidth="1"/>
    <col min="11268" max="11268" width="6.5703125" style="7" customWidth="1"/>
    <col min="11269" max="11269" width="52.140625" style="7" customWidth="1"/>
    <col min="11270" max="11270" width="5.85546875" style="7" customWidth="1"/>
    <col min="11271" max="11271" width="7" style="7" customWidth="1"/>
    <col min="11272" max="11272" width="11.5703125" style="7" customWidth="1"/>
    <col min="11273" max="11273" width="13.7109375" style="7" customWidth="1"/>
    <col min="11274" max="11519" width="9.140625" style="7"/>
    <col min="11520" max="11520" width="2.140625" style="7" customWidth="1"/>
    <col min="11521" max="11521" width="3.7109375" style="7" customWidth="1"/>
    <col min="11522" max="11522" width="19.42578125" style="7" customWidth="1"/>
    <col min="11523" max="11523" width="15.140625" style="7" customWidth="1"/>
    <col min="11524" max="11524" width="6.5703125" style="7" customWidth="1"/>
    <col min="11525" max="11525" width="52.140625" style="7" customWidth="1"/>
    <col min="11526" max="11526" width="5.85546875" style="7" customWidth="1"/>
    <col min="11527" max="11527" width="7" style="7" customWidth="1"/>
    <col min="11528" max="11528" width="11.5703125" style="7" customWidth="1"/>
    <col min="11529" max="11529" width="13.7109375" style="7" customWidth="1"/>
    <col min="11530" max="11775" width="9.140625" style="7"/>
    <col min="11776" max="11776" width="2.140625" style="7" customWidth="1"/>
    <col min="11777" max="11777" width="3.7109375" style="7" customWidth="1"/>
    <col min="11778" max="11778" width="19.42578125" style="7" customWidth="1"/>
    <col min="11779" max="11779" width="15.140625" style="7" customWidth="1"/>
    <col min="11780" max="11780" width="6.5703125" style="7" customWidth="1"/>
    <col min="11781" max="11781" width="52.140625" style="7" customWidth="1"/>
    <col min="11782" max="11782" width="5.85546875" style="7" customWidth="1"/>
    <col min="11783" max="11783" width="7" style="7" customWidth="1"/>
    <col min="11784" max="11784" width="11.5703125" style="7" customWidth="1"/>
    <col min="11785" max="11785" width="13.7109375" style="7" customWidth="1"/>
    <col min="11786" max="12031" width="9.140625" style="7"/>
    <col min="12032" max="12032" width="2.140625" style="7" customWidth="1"/>
    <col min="12033" max="12033" width="3.7109375" style="7" customWidth="1"/>
    <col min="12034" max="12034" width="19.42578125" style="7" customWidth="1"/>
    <col min="12035" max="12035" width="15.140625" style="7" customWidth="1"/>
    <col min="12036" max="12036" width="6.5703125" style="7" customWidth="1"/>
    <col min="12037" max="12037" width="52.140625" style="7" customWidth="1"/>
    <col min="12038" max="12038" width="5.85546875" style="7" customWidth="1"/>
    <col min="12039" max="12039" width="7" style="7" customWidth="1"/>
    <col min="12040" max="12040" width="11.5703125" style="7" customWidth="1"/>
    <col min="12041" max="12041" width="13.7109375" style="7" customWidth="1"/>
    <col min="12042" max="12287" width="9.140625" style="7"/>
    <col min="12288" max="12288" width="2.140625" style="7" customWidth="1"/>
    <col min="12289" max="12289" width="3.7109375" style="7" customWidth="1"/>
    <col min="12290" max="12290" width="19.42578125" style="7" customWidth="1"/>
    <col min="12291" max="12291" width="15.140625" style="7" customWidth="1"/>
    <col min="12292" max="12292" width="6.5703125" style="7" customWidth="1"/>
    <col min="12293" max="12293" width="52.140625" style="7" customWidth="1"/>
    <col min="12294" max="12294" width="5.85546875" style="7" customWidth="1"/>
    <col min="12295" max="12295" width="7" style="7" customWidth="1"/>
    <col min="12296" max="12296" width="11.5703125" style="7" customWidth="1"/>
    <col min="12297" max="12297" width="13.7109375" style="7" customWidth="1"/>
    <col min="12298" max="12543" width="9.140625" style="7"/>
    <col min="12544" max="12544" width="2.140625" style="7" customWidth="1"/>
    <col min="12545" max="12545" width="3.7109375" style="7" customWidth="1"/>
    <col min="12546" max="12546" width="19.42578125" style="7" customWidth="1"/>
    <col min="12547" max="12547" width="15.140625" style="7" customWidth="1"/>
    <col min="12548" max="12548" width="6.5703125" style="7" customWidth="1"/>
    <col min="12549" max="12549" width="52.140625" style="7" customWidth="1"/>
    <col min="12550" max="12550" width="5.85546875" style="7" customWidth="1"/>
    <col min="12551" max="12551" width="7" style="7" customWidth="1"/>
    <col min="12552" max="12552" width="11.5703125" style="7" customWidth="1"/>
    <col min="12553" max="12553" width="13.7109375" style="7" customWidth="1"/>
    <col min="12554" max="12799" width="9.140625" style="7"/>
    <col min="12800" max="12800" width="2.140625" style="7" customWidth="1"/>
    <col min="12801" max="12801" width="3.7109375" style="7" customWidth="1"/>
    <col min="12802" max="12802" width="19.42578125" style="7" customWidth="1"/>
    <col min="12803" max="12803" width="15.140625" style="7" customWidth="1"/>
    <col min="12804" max="12804" width="6.5703125" style="7" customWidth="1"/>
    <col min="12805" max="12805" width="52.140625" style="7" customWidth="1"/>
    <col min="12806" max="12806" width="5.85546875" style="7" customWidth="1"/>
    <col min="12807" max="12807" width="7" style="7" customWidth="1"/>
    <col min="12808" max="12808" width="11.5703125" style="7" customWidth="1"/>
    <col min="12809" max="12809" width="13.7109375" style="7" customWidth="1"/>
    <col min="12810" max="13055" width="9.140625" style="7"/>
    <col min="13056" max="13056" width="2.140625" style="7" customWidth="1"/>
    <col min="13057" max="13057" width="3.7109375" style="7" customWidth="1"/>
    <col min="13058" max="13058" width="19.42578125" style="7" customWidth="1"/>
    <col min="13059" max="13059" width="15.140625" style="7" customWidth="1"/>
    <col min="13060" max="13060" width="6.5703125" style="7" customWidth="1"/>
    <col min="13061" max="13061" width="52.140625" style="7" customWidth="1"/>
    <col min="13062" max="13062" width="5.85546875" style="7" customWidth="1"/>
    <col min="13063" max="13063" width="7" style="7" customWidth="1"/>
    <col min="13064" max="13064" width="11.5703125" style="7" customWidth="1"/>
    <col min="13065" max="13065" width="13.7109375" style="7" customWidth="1"/>
    <col min="13066" max="13311" width="9.140625" style="7"/>
    <col min="13312" max="13312" width="2.140625" style="7" customWidth="1"/>
    <col min="13313" max="13313" width="3.7109375" style="7" customWidth="1"/>
    <col min="13314" max="13314" width="19.42578125" style="7" customWidth="1"/>
    <col min="13315" max="13315" width="15.140625" style="7" customWidth="1"/>
    <col min="13316" max="13316" width="6.5703125" style="7" customWidth="1"/>
    <col min="13317" max="13317" width="52.140625" style="7" customWidth="1"/>
    <col min="13318" max="13318" width="5.85546875" style="7" customWidth="1"/>
    <col min="13319" max="13319" width="7" style="7" customWidth="1"/>
    <col min="13320" max="13320" width="11.5703125" style="7" customWidth="1"/>
    <col min="13321" max="13321" width="13.7109375" style="7" customWidth="1"/>
    <col min="13322" max="13567" width="9.140625" style="7"/>
    <col min="13568" max="13568" width="2.140625" style="7" customWidth="1"/>
    <col min="13569" max="13569" width="3.7109375" style="7" customWidth="1"/>
    <col min="13570" max="13570" width="19.42578125" style="7" customWidth="1"/>
    <col min="13571" max="13571" width="15.140625" style="7" customWidth="1"/>
    <col min="13572" max="13572" width="6.5703125" style="7" customWidth="1"/>
    <col min="13573" max="13573" width="52.140625" style="7" customWidth="1"/>
    <col min="13574" max="13574" width="5.85546875" style="7" customWidth="1"/>
    <col min="13575" max="13575" width="7" style="7" customWidth="1"/>
    <col min="13576" max="13576" width="11.5703125" style="7" customWidth="1"/>
    <col min="13577" max="13577" width="13.7109375" style="7" customWidth="1"/>
    <col min="13578" max="13823" width="9.140625" style="7"/>
    <col min="13824" max="13824" width="2.140625" style="7" customWidth="1"/>
    <col min="13825" max="13825" width="3.7109375" style="7" customWidth="1"/>
    <col min="13826" max="13826" width="19.42578125" style="7" customWidth="1"/>
    <col min="13827" max="13827" width="15.140625" style="7" customWidth="1"/>
    <col min="13828" max="13828" width="6.5703125" style="7" customWidth="1"/>
    <col min="13829" max="13829" width="52.140625" style="7" customWidth="1"/>
    <col min="13830" max="13830" width="5.85546875" style="7" customWidth="1"/>
    <col min="13831" max="13831" width="7" style="7" customWidth="1"/>
    <col min="13832" max="13832" width="11.5703125" style="7" customWidth="1"/>
    <col min="13833" max="13833" width="13.7109375" style="7" customWidth="1"/>
    <col min="13834" max="14079" width="9.140625" style="7"/>
    <col min="14080" max="14080" width="2.140625" style="7" customWidth="1"/>
    <col min="14081" max="14081" width="3.7109375" style="7" customWidth="1"/>
    <col min="14082" max="14082" width="19.42578125" style="7" customWidth="1"/>
    <col min="14083" max="14083" width="15.140625" style="7" customWidth="1"/>
    <col min="14084" max="14084" width="6.5703125" style="7" customWidth="1"/>
    <col min="14085" max="14085" width="52.140625" style="7" customWidth="1"/>
    <col min="14086" max="14086" width="5.85546875" style="7" customWidth="1"/>
    <col min="14087" max="14087" width="7" style="7" customWidth="1"/>
    <col min="14088" max="14088" width="11.5703125" style="7" customWidth="1"/>
    <col min="14089" max="14089" width="13.7109375" style="7" customWidth="1"/>
    <col min="14090" max="14335" width="9.140625" style="7"/>
    <col min="14336" max="14336" width="2.140625" style="7" customWidth="1"/>
    <col min="14337" max="14337" width="3.7109375" style="7" customWidth="1"/>
    <col min="14338" max="14338" width="19.42578125" style="7" customWidth="1"/>
    <col min="14339" max="14339" width="15.140625" style="7" customWidth="1"/>
    <col min="14340" max="14340" width="6.5703125" style="7" customWidth="1"/>
    <col min="14341" max="14341" width="52.140625" style="7" customWidth="1"/>
    <col min="14342" max="14342" width="5.85546875" style="7" customWidth="1"/>
    <col min="14343" max="14343" width="7" style="7" customWidth="1"/>
    <col min="14344" max="14344" width="11.5703125" style="7" customWidth="1"/>
    <col min="14345" max="14345" width="13.7109375" style="7" customWidth="1"/>
    <col min="14346" max="14591" width="9.140625" style="7"/>
    <col min="14592" max="14592" width="2.140625" style="7" customWidth="1"/>
    <col min="14593" max="14593" width="3.7109375" style="7" customWidth="1"/>
    <col min="14594" max="14594" width="19.42578125" style="7" customWidth="1"/>
    <col min="14595" max="14595" width="15.140625" style="7" customWidth="1"/>
    <col min="14596" max="14596" width="6.5703125" style="7" customWidth="1"/>
    <col min="14597" max="14597" width="52.140625" style="7" customWidth="1"/>
    <col min="14598" max="14598" width="5.85546875" style="7" customWidth="1"/>
    <col min="14599" max="14599" width="7" style="7" customWidth="1"/>
    <col min="14600" max="14600" width="11.5703125" style="7" customWidth="1"/>
    <col min="14601" max="14601" width="13.7109375" style="7" customWidth="1"/>
    <col min="14602" max="14847" width="9.140625" style="7"/>
    <col min="14848" max="14848" width="2.140625" style="7" customWidth="1"/>
    <col min="14849" max="14849" width="3.7109375" style="7" customWidth="1"/>
    <col min="14850" max="14850" width="19.42578125" style="7" customWidth="1"/>
    <col min="14851" max="14851" width="15.140625" style="7" customWidth="1"/>
    <col min="14852" max="14852" width="6.5703125" style="7" customWidth="1"/>
    <col min="14853" max="14853" width="52.140625" style="7" customWidth="1"/>
    <col min="14854" max="14854" width="5.85546875" style="7" customWidth="1"/>
    <col min="14855" max="14855" width="7" style="7" customWidth="1"/>
    <col min="14856" max="14856" width="11.5703125" style="7" customWidth="1"/>
    <col min="14857" max="14857" width="13.7109375" style="7" customWidth="1"/>
    <col min="14858" max="15103" width="9.140625" style="7"/>
    <col min="15104" max="15104" width="2.140625" style="7" customWidth="1"/>
    <col min="15105" max="15105" width="3.7109375" style="7" customWidth="1"/>
    <col min="15106" max="15106" width="19.42578125" style="7" customWidth="1"/>
    <col min="15107" max="15107" width="15.140625" style="7" customWidth="1"/>
    <col min="15108" max="15108" width="6.5703125" style="7" customWidth="1"/>
    <col min="15109" max="15109" width="52.140625" style="7" customWidth="1"/>
    <col min="15110" max="15110" width="5.85546875" style="7" customWidth="1"/>
    <col min="15111" max="15111" width="7" style="7" customWidth="1"/>
    <col min="15112" max="15112" width="11.5703125" style="7" customWidth="1"/>
    <col min="15113" max="15113" width="13.7109375" style="7" customWidth="1"/>
    <col min="15114" max="15359" width="9.140625" style="7"/>
    <col min="15360" max="15360" width="2.140625" style="7" customWidth="1"/>
    <col min="15361" max="15361" width="3.7109375" style="7" customWidth="1"/>
    <col min="15362" max="15362" width="19.42578125" style="7" customWidth="1"/>
    <col min="15363" max="15363" width="15.140625" style="7" customWidth="1"/>
    <col min="15364" max="15364" width="6.5703125" style="7" customWidth="1"/>
    <col min="15365" max="15365" width="52.140625" style="7" customWidth="1"/>
    <col min="15366" max="15366" width="5.85546875" style="7" customWidth="1"/>
    <col min="15367" max="15367" width="7" style="7" customWidth="1"/>
    <col min="15368" max="15368" width="11.5703125" style="7" customWidth="1"/>
    <col min="15369" max="15369" width="13.7109375" style="7" customWidth="1"/>
    <col min="15370" max="15615" width="9.140625" style="7"/>
    <col min="15616" max="15616" width="2.140625" style="7" customWidth="1"/>
    <col min="15617" max="15617" width="3.7109375" style="7" customWidth="1"/>
    <col min="15618" max="15618" width="19.42578125" style="7" customWidth="1"/>
    <col min="15619" max="15619" width="15.140625" style="7" customWidth="1"/>
    <col min="15620" max="15620" width="6.5703125" style="7" customWidth="1"/>
    <col min="15621" max="15621" width="52.140625" style="7" customWidth="1"/>
    <col min="15622" max="15622" width="5.85546875" style="7" customWidth="1"/>
    <col min="15623" max="15623" width="7" style="7" customWidth="1"/>
    <col min="15624" max="15624" width="11.5703125" style="7" customWidth="1"/>
    <col min="15625" max="15625" width="13.7109375" style="7" customWidth="1"/>
    <col min="15626" max="15871" width="9.140625" style="7"/>
    <col min="15872" max="15872" width="2.140625" style="7" customWidth="1"/>
    <col min="15873" max="15873" width="3.7109375" style="7" customWidth="1"/>
    <col min="15874" max="15874" width="19.42578125" style="7" customWidth="1"/>
    <col min="15875" max="15875" width="15.140625" style="7" customWidth="1"/>
    <col min="15876" max="15876" width="6.5703125" style="7" customWidth="1"/>
    <col min="15877" max="15877" width="52.140625" style="7" customWidth="1"/>
    <col min="15878" max="15878" width="5.85546875" style="7" customWidth="1"/>
    <col min="15879" max="15879" width="7" style="7" customWidth="1"/>
    <col min="15880" max="15880" width="11.5703125" style="7" customWidth="1"/>
    <col min="15881" max="15881" width="13.7109375" style="7" customWidth="1"/>
    <col min="15882" max="16127" width="9.140625" style="7"/>
    <col min="16128" max="16128" width="2.140625" style="7" customWidth="1"/>
    <col min="16129" max="16129" width="3.7109375" style="7" customWidth="1"/>
    <col min="16130" max="16130" width="19.42578125" style="7" customWidth="1"/>
    <col min="16131" max="16131" width="15.140625" style="7" customWidth="1"/>
    <col min="16132" max="16132" width="6.5703125" style="7" customWidth="1"/>
    <col min="16133" max="16133" width="52.140625" style="7" customWidth="1"/>
    <col min="16134" max="16134" width="5.85546875" style="7" customWidth="1"/>
    <col min="16135" max="16135" width="7" style="7" customWidth="1"/>
    <col min="16136" max="16136" width="11.5703125" style="7" customWidth="1"/>
    <col min="16137" max="16137" width="13.7109375" style="7" customWidth="1"/>
    <col min="16138" max="16384" width="9.140625" style="7"/>
  </cols>
  <sheetData>
    <row r="1" spans="1:15" s="5" customFormat="1" ht="15" customHeight="1" x14ac:dyDescent="0.2">
      <c r="A1" s="1"/>
      <c r="B1" s="2"/>
      <c r="C1" s="2"/>
      <c r="D1" s="3"/>
      <c r="E1" s="3"/>
      <c r="F1" s="3"/>
      <c r="G1" s="4"/>
      <c r="H1" s="4"/>
      <c r="I1" s="4"/>
      <c r="J1" s="4"/>
    </row>
    <row r="2" spans="1:15" ht="35.25" customHeight="1" x14ac:dyDescent="0.25">
      <c r="A2" s="1"/>
      <c r="B2" s="6" t="s">
        <v>0</v>
      </c>
      <c r="C2" s="6"/>
      <c r="D2" s="6"/>
      <c r="E2" s="6"/>
      <c r="F2" s="6"/>
      <c r="G2" s="6"/>
      <c r="H2" s="6"/>
      <c r="I2" s="6"/>
      <c r="J2" s="6"/>
    </row>
    <row r="3" spans="1:15" x14ac:dyDescent="0.2">
      <c r="A3" s="1"/>
      <c r="B3" s="3"/>
      <c r="C3" s="8" t="s">
        <v>1</v>
      </c>
      <c r="D3" s="8"/>
      <c r="E3" s="8"/>
      <c r="F3" s="8"/>
      <c r="G3" s="8"/>
      <c r="H3" s="8"/>
      <c r="I3" s="8"/>
      <c r="J3" s="8"/>
    </row>
    <row r="4" spans="1:15" x14ac:dyDescent="0.2">
      <c r="A4" s="1"/>
      <c r="B4" s="3"/>
      <c r="C4" s="9"/>
      <c r="D4" s="9"/>
      <c r="E4" s="9"/>
      <c r="F4" s="9"/>
      <c r="G4" s="9"/>
      <c r="H4" s="9"/>
      <c r="I4" s="9"/>
      <c r="J4" s="1"/>
    </row>
    <row r="5" spans="1:15" ht="23.25" customHeight="1" x14ac:dyDescent="0.2">
      <c r="A5" s="1"/>
      <c r="B5" s="10" t="s">
        <v>2</v>
      </c>
      <c r="C5" s="10"/>
      <c r="D5" s="10"/>
      <c r="E5" s="10"/>
      <c r="F5" s="10"/>
      <c r="G5" s="10"/>
      <c r="H5" s="10"/>
      <c r="I5" s="10"/>
      <c r="J5" s="10"/>
    </row>
    <row r="6" spans="1:15" s="13" customFormat="1" ht="21" customHeight="1" x14ac:dyDescent="0.25">
      <c r="A6" s="11"/>
      <c r="B6" s="12" t="s">
        <v>3</v>
      </c>
      <c r="C6" s="12"/>
      <c r="D6" s="12"/>
      <c r="E6" s="12"/>
      <c r="F6" s="12"/>
      <c r="G6" s="12"/>
      <c r="H6" s="12"/>
      <c r="I6" s="12"/>
      <c r="J6" s="12"/>
    </row>
    <row r="7" spans="1:15" ht="15" customHeight="1" x14ac:dyDescent="0.2">
      <c r="A7" s="14"/>
      <c r="B7" s="15" t="s">
        <v>4</v>
      </c>
      <c r="C7" s="15"/>
      <c r="D7" s="15"/>
      <c r="E7" s="15"/>
      <c r="F7" s="15"/>
      <c r="G7" s="15"/>
      <c r="H7" s="15"/>
      <c r="I7" s="15"/>
      <c r="J7" s="15"/>
    </row>
    <row r="8" spans="1:15" ht="42" customHeight="1" x14ac:dyDescent="0.2">
      <c r="A8" s="3"/>
      <c r="B8" s="16" t="s">
        <v>5</v>
      </c>
      <c r="C8" s="17" t="s">
        <v>6</v>
      </c>
      <c r="D8" s="17"/>
      <c r="E8" s="17"/>
      <c r="F8" s="17"/>
      <c r="G8" s="16" t="s">
        <v>7</v>
      </c>
      <c r="H8" s="16"/>
      <c r="I8" s="16" t="s">
        <v>8</v>
      </c>
      <c r="J8" s="18" t="s">
        <v>9</v>
      </c>
    </row>
    <row r="9" spans="1:15" x14ac:dyDescent="0.2">
      <c r="A9" s="3"/>
      <c r="B9" s="16"/>
      <c r="C9" s="17"/>
      <c r="D9" s="17"/>
      <c r="E9" s="17"/>
      <c r="F9" s="17"/>
      <c r="G9" s="19" t="s">
        <v>10</v>
      </c>
      <c r="H9" s="19" t="s">
        <v>11</v>
      </c>
      <c r="I9" s="16"/>
      <c r="J9" s="18"/>
    </row>
    <row r="10" spans="1:15" s="13" customFormat="1" ht="17.25" customHeight="1" x14ac:dyDescent="0.25">
      <c r="A10" s="11"/>
      <c r="B10" s="20">
        <v>1</v>
      </c>
      <c r="C10" s="21" t="s">
        <v>12</v>
      </c>
      <c r="D10" s="22"/>
      <c r="E10" s="22"/>
      <c r="F10" s="23"/>
      <c r="G10" s="24" t="s">
        <v>13</v>
      </c>
      <c r="H10" s="24">
        <v>100</v>
      </c>
      <c r="I10" s="20">
        <v>2022</v>
      </c>
      <c r="J10" s="25">
        <v>5.3</v>
      </c>
      <c r="O10" s="26"/>
    </row>
    <row r="11" spans="1:15" s="13" customFormat="1" ht="24.75" customHeight="1" x14ac:dyDescent="0.25">
      <c r="A11" s="11"/>
      <c r="B11" s="24">
        <v>2</v>
      </c>
      <c r="C11" s="21" t="s">
        <v>14</v>
      </c>
      <c r="D11" s="22"/>
      <c r="E11" s="22"/>
      <c r="F11" s="23"/>
      <c r="G11" s="24" t="s">
        <v>13</v>
      </c>
      <c r="H11" s="24">
        <v>100</v>
      </c>
      <c r="I11" s="20">
        <v>2022</v>
      </c>
      <c r="J11" s="25">
        <v>9.9</v>
      </c>
      <c r="O11" s="26"/>
    </row>
    <row r="12" spans="1:15" s="13" customFormat="1" ht="15" customHeight="1" x14ac:dyDescent="0.25">
      <c r="A12" s="11"/>
      <c r="B12" s="27">
        <v>3</v>
      </c>
      <c r="C12" s="28" t="s">
        <v>15</v>
      </c>
      <c r="D12" s="28"/>
      <c r="E12" s="28"/>
      <c r="F12" s="28"/>
      <c r="G12" s="24" t="s">
        <v>13</v>
      </c>
      <c r="H12" s="24">
        <v>500</v>
      </c>
      <c r="I12" s="27">
        <v>2022</v>
      </c>
      <c r="J12" s="29">
        <v>6</v>
      </c>
    </row>
    <row r="13" spans="1:15" s="13" customFormat="1" ht="15" customHeight="1" x14ac:dyDescent="0.25">
      <c r="A13" s="11"/>
      <c r="B13" s="30" t="s">
        <v>16</v>
      </c>
      <c r="C13" s="30"/>
      <c r="D13" s="30"/>
      <c r="E13" s="30"/>
      <c r="F13" s="30"/>
      <c r="G13" s="30"/>
      <c r="H13" s="30"/>
      <c r="I13" s="30"/>
      <c r="J13" s="31">
        <f>SUM(J10:J12)</f>
        <v>21.2</v>
      </c>
    </row>
    <row r="14" spans="1:15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5" ht="20.25" x14ac:dyDescent="0.2">
      <c r="B15" s="10" t="s">
        <v>2</v>
      </c>
      <c r="C15" s="10"/>
      <c r="D15" s="10"/>
      <c r="E15" s="10"/>
      <c r="F15" s="10"/>
      <c r="G15" s="10"/>
      <c r="H15" s="10"/>
      <c r="I15" s="10"/>
      <c r="J15" s="10"/>
    </row>
    <row r="16" spans="1:15" ht="28.5" customHeight="1" x14ac:dyDescent="0.2">
      <c r="B16" s="12" t="s">
        <v>17</v>
      </c>
      <c r="C16" s="12"/>
      <c r="D16" s="12"/>
      <c r="E16" s="12"/>
      <c r="F16" s="12"/>
      <c r="G16" s="12"/>
      <c r="H16" s="12"/>
      <c r="I16" s="12"/>
      <c r="J16" s="12"/>
    </row>
    <row r="17" spans="2:10" ht="15" customHeight="1" x14ac:dyDescent="0.2">
      <c r="B17" s="32" t="s">
        <v>4</v>
      </c>
      <c r="C17" s="32"/>
      <c r="D17" s="32"/>
      <c r="E17" s="32"/>
      <c r="F17" s="32"/>
      <c r="G17" s="32"/>
      <c r="H17" s="32"/>
      <c r="I17" s="32"/>
      <c r="J17" s="32"/>
    </row>
    <row r="18" spans="2:10" ht="37.5" customHeight="1" x14ac:dyDescent="0.2">
      <c r="B18" s="16" t="s">
        <v>5</v>
      </c>
      <c r="C18" s="17" t="s">
        <v>6</v>
      </c>
      <c r="D18" s="17"/>
      <c r="E18" s="17"/>
      <c r="F18" s="17"/>
      <c r="G18" s="16" t="s">
        <v>7</v>
      </c>
      <c r="H18" s="16"/>
      <c r="I18" s="16" t="s">
        <v>8</v>
      </c>
      <c r="J18" s="18" t="s">
        <v>9</v>
      </c>
    </row>
    <row r="19" spans="2:10" ht="17.25" customHeight="1" x14ac:dyDescent="0.2">
      <c r="B19" s="16"/>
      <c r="C19" s="17"/>
      <c r="D19" s="17"/>
      <c r="E19" s="17"/>
      <c r="F19" s="17"/>
      <c r="G19" s="19" t="s">
        <v>10</v>
      </c>
      <c r="H19" s="19" t="s">
        <v>11</v>
      </c>
      <c r="I19" s="16"/>
      <c r="J19" s="18"/>
    </row>
    <row r="20" spans="2:10" ht="25.5" customHeight="1" x14ac:dyDescent="0.2">
      <c r="B20" s="20">
        <v>1</v>
      </c>
      <c r="C20" s="21" t="s">
        <v>18</v>
      </c>
      <c r="D20" s="22"/>
      <c r="E20" s="22"/>
      <c r="F20" s="23"/>
      <c r="G20" s="24" t="s">
        <v>19</v>
      </c>
      <c r="H20" s="24">
        <v>28</v>
      </c>
      <c r="I20" s="20">
        <v>2022</v>
      </c>
      <c r="J20" s="25">
        <v>42</v>
      </c>
    </row>
    <row r="21" spans="2:10" ht="27" customHeight="1" x14ac:dyDescent="0.2">
      <c r="B21" s="20">
        <v>2</v>
      </c>
      <c r="C21" s="21" t="s">
        <v>20</v>
      </c>
      <c r="D21" s="22"/>
      <c r="E21" s="22"/>
      <c r="F21" s="23"/>
      <c r="G21" s="24" t="s">
        <v>13</v>
      </c>
      <c r="H21" s="24">
        <v>5300</v>
      </c>
      <c r="I21" s="20">
        <v>2022</v>
      </c>
      <c r="J21" s="25">
        <v>122.5</v>
      </c>
    </row>
    <row r="22" spans="2:10" ht="15.75" customHeight="1" x14ac:dyDescent="0.2">
      <c r="B22" s="24">
        <v>3</v>
      </c>
      <c r="C22" s="21" t="s">
        <v>21</v>
      </c>
      <c r="D22" s="22"/>
      <c r="E22" s="22"/>
      <c r="F22" s="23"/>
      <c r="G22" s="24" t="s">
        <v>13</v>
      </c>
      <c r="H22" s="24">
        <v>100</v>
      </c>
      <c r="I22" s="20">
        <v>2022</v>
      </c>
      <c r="J22" s="25">
        <v>6.6</v>
      </c>
    </row>
    <row r="23" spans="2:10" ht="15.75" customHeight="1" x14ac:dyDescent="0.2">
      <c r="B23" s="20">
        <v>4</v>
      </c>
      <c r="C23" s="21" t="s">
        <v>22</v>
      </c>
      <c r="D23" s="22"/>
      <c r="E23" s="22"/>
      <c r="F23" s="23"/>
      <c r="G23" s="24" t="s">
        <v>13</v>
      </c>
      <c r="H23" s="24">
        <v>20</v>
      </c>
      <c r="I23" s="20">
        <v>2022</v>
      </c>
      <c r="J23" s="25">
        <v>55</v>
      </c>
    </row>
    <row r="24" spans="2:10" ht="18.75" customHeight="1" x14ac:dyDescent="0.2">
      <c r="B24" s="33" t="s">
        <v>16</v>
      </c>
      <c r="C24" s="34"/>
      <c r="D24" s="34"/>
      <c r="E24" s="34"/>
      <c r="F24" s="34"/>
      <c r="G24" s="34"/>
      <c r="H24" s="34"/>
      <c r="I24" s="35"/>
      <c r="J24" s="31">
        <f>SUM(J20:J23)</f>
        <v>226.1</v>
      </c>
    </row>
    <row r="25" spans="2:10" x14ac:dyDescent="0.2">
      <c r="B25" s="14"/>
      <c r="C25" s="14"/>
      <c r="D25" s="14"/>
      <c r="E25" s="14"/>
      <c r="F25" s="14"/>
      <c r="G25" s="14"/>
      <c r="H25" s="14"/>
      <c r="I25" s="14"/>
      <c r="J25" s="14"/>
    </row>
    <row r="26" spans="2:10" ht="20.25" x14ac:dyDescent="0.2">
      <c r="B26" s="10" t="s">
        <v>2</v>
      </c>
      <c r="C26" s="10"/>
      <c r="D26" s="10"/>
      <c r="E26" s="10"/>
      <c r="F26" s="10"/>
      <c r="G26" s="10"/>
      <c r="H26" s="10"/>
      <c r="I26" s="10"/>
      <c r="J26" s="10"/>
    </row>
    <row r="27" spans="2:10" ht="30" customHeight="1" x14ac:dyDescent="0.2">
      <c r="B27" s="12" t="s">
        <v>23</v>
      </c>
      <c r="C27" s="12"/>
      <c r="D27" s="12"/>
      <c r="E27" s="12"/>
      <c r="F27" s="12"/>
      <c r="G27" s="12"/>
      <c r="H27" s="12"/>
      <c r="I27" s="12"/>
      <c r="J27" s="12"/>
    </row>
    <row r="28" spans="2:10" ht="15" customHeight="1" x14ac:dyDescent="0.2">
      <c r="B28" s="32" t="s">
        <v>4</v>
      </c>
      <c r="C28" s="32"/>
      <c r="D28" s="32"/>
      <c r="E28" s="32"/>
      <c r="F28" s="32"/>
      <c r="G28" s="32"/>
      <c r="H28" s="32"/>
      <c r="I28" s="32"/>
      <c r="J28" s="32"/>
    </row>
    <row r="29" spans="2:10" ht="42.75" customHeight="1" x14ac:dyDescent="0.2">
      <c r="B29" s="16" t="s">
        <v>5</v>
      </c>
      <c r="C29" s="17" t="s">
        <v>6</v>
      </c>
      <c r="D29" s="17"/>
      <c r="E29" s="17"/>
      <c r="F29" s="17"/>
      <c r="G29" s="16" t="s">
        <v>7</v>
      </c>
      <c r="H29" s="16"/>
      <c r="I29" s="16" t="s">
        <v>8</v>
      </c>
      <c r="J29" s="18" t="s">
        <v>24</v>
      </c>
    </row>
    <row r="30" spans="2:10" ht="19.5" customHeight="1" x14ac:dyDescent="0.2">
      <c r="B30" s="16"/>
      <c r="C30" s="17"/>
      <c r="D30" s="17"/>
      <c r="E30" s="17"/>
      <c r="F30" s="17"/>
      <c r="G30" s="19" t="s">
        <v>10</v>
      </c>
      <c r="H30" s="19" t="s">
        <v>11</v>
      </c>
      <c r="I30" s="16"/>
      <c r="J30" s="18"/>
    </row>
    <row r="31" spans="2:10" ht="31.5" customHeight="1" x14ac:dyDescent="0.2">
      <c r="B31" s="24">
        <v>1</v>
      </c>
      <c r="C31" s="21" t="s">
        <v>25</v>
      </c>
      <c r="D31" s="22"/>
      <c r="E31" s="22"/>
      <c r="F31" s="23"/>
      <c r="G31" s="24" t="s">
        <v>26</v>
      </c>
      <c r="H31" s="24">
        <v>60</v>
      </c>
      <c r="I31" s="24">
        <v>2022</v>
      </c>
      <c r="J31" s="36">
        <v>1642</v>
      </c>
    </row>
    <row r="32" spans="2:10" ht="23.25" customHeight="1" x14ac:dyDescent="0.2">
      <c r="B32" s="37" t="s">
        <v>16</v>
      </c>
      <c r="C32" s="37"/>
      <c r="D32" s="37"/>
      <c r="E32" s="37"/>
      <c r="F32" s="37"/>
      <c r="G32" s="37"/>
      <c r="H32" s="37"/>
      <c r="I32" s="37"/>
      <c r="J32" s="38">
        <f>SUM(J31)</f>
        <v>1642</v>
      </c>
    </row>
    <row r="33" spans="1:10" x14ac:dyDescent="0.2"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20.25" x14ac:dyDescent="0.2">
      <c r="B34" s="10" t="s">
        <v>2</v>
      </c>
      <c r="C34" s="10"/>
      <c r="D34" s="10"/>
      <c r="E34" s="10"/>
      <c r="F34" s="10"/>
      <c r="G34" s="10"/>
      <c r="H34" s="10"/>
      <c r="I34" s="10"/>
      <c r="J34" s="10"/>
    </row>
    <row r="35" spans="1:10" ht="29.25" customHeight="1" x14ac:dyDescent="0.2">
      <c r="B35" s="12" t="s">
        <v>27</v>
      </c>
      <c r="C35" s="12"/>
      <c r="D35" s="12"/>
      <c r="E35" s="12"/>
      <c r="F35" s="12"/>
      <c r="G35" s="12"/>
      <c r="H35" s="12"/>
      <c r="I35" s="12"/>
      <c r="J35" s="12"/>
    </row>
    <row r="36" spans="1:10" ht="15" customHeight="1" x14ac:dyDescent="0.2">
      <c r="B36" s="32" t="s">
        <v>4</v>
      </c>
      <c r="C36" s="32"/>
      <c r="D36" s="32"/>
      <c r="E36" s="32"/>
      <c r="F36" s="32"/>
      <c r="G36" s="32"/>
      <c r="H36" s="32"/>
      <c r="I36" s="32"/>
      <c r="J36" s="32"/>
    </row>
    <row r="37" spans="1:10" ht="37.5" customHeight="1" x14ac:dyDescent="0.2">
      <c r="B37" s="16" t="s">
        <v>5</v>
      </c>
      <c r="C37" s="17" t="s">
        <v>6</v>
      </c>
      <c r="D37" s="17"/>
      <c r="E37" s="17"/>
      <c r="F37" s="17"/>
      <c r="G37" s="16" t="s">
        <v>7</v>
      </c>
      <c r="H37" s="16"/>
      <c r="I37" s="16" t="s">
        <v>8</v>
      </c>
      <c r="J37" s="39" t="s">
        <v>28</v>
      </c>
    </row>
    <row r="38" spans="1:10" ht="20.25" customHeight="1" x14ac:dyDescent="0.2">
      <c r="B38" s="16"/>
      <c r="C38" s="17"/>
      <c r="D38" s="17"/>
      <c r="E38" s="17"/>
      <c r="F38" s="17"/>
      <c r="G38" s="19" t="s">
        <v>10</v>
      </c>
      <c r="H38" s="19" t="s">
        <v>11</v>
      </c>
      <c r="I38" s="16"/>
      <c r="J38" s="40"/>
    </row>
    <row r="39" spans="1:10" ht="14.25" customHeight="1" x14ac:dyDescent="0.2">
      <c r="B39" s="27">
        <v>1</v>
      </c>
      <c r="C39" s="28" t="s">
        <v>29</v>
      </c>
      <c r="D39" s="28"/>
      <c r="E39" s="28"/>
      <c r="F39" s="28"/>
      <c r="G39" s="24" t="s">
        <v>30</v>
      </c>
      <c r="H39" s="41">
        <v>3200</v>
      </c>
      <c r="I39" s="27">
        <v>2022</v>
      </c>
      <c r="J39" s="42">
        <v>4745.1000000000004</v>
      </c>
    </row>
    <row r="40" spans="1:10" ht="14.25" customHeight="1" x14ac:dyDescent="0.2">
      <c r="B40" s="27">
        <v>2</v>
      </c>
      <c r="C40" s="21" t="s">
        <v>31</v>
      </c>
      <c r="D40" s="22"/>
      <c r="E40" s="22"/>
      <c r="F40" s="23"/>
      <c r="G40" s="24" t="s">
        <v>30</v>
      </c>
      <c r="H40" s="41">
        <v>186873</v>
      </c>
      <c r="I40" s="27">
        <v>2022</v>
      </c>
      <c r="J40" s="42">
        <v>4411.7</v>
      </c>
    </row>
    <row r="41" spans="1:10" ht="14.25" customHeight="1" x14ac:dyDescent="0.2">
      <c r="B41" s="27">
        <v>3</v>
      </c>
      <c r="C41" s="21" t="s">
        <v>32</v>
      </c>
      <c r="D41" s="22"/>
      <c r="E41" s="22"/>
      <c r="F41" s="23"/>
      <c r="G41" s="24" t="s">
        <v>30</v>
      </c>
      <c r="H41" s="41">
        <v>186873</v>
      </c>
      <c r="I41" s="27">
        <v>2022</v>
      </c>
      <c r="J41" s="42">
        <v>24437.599999999999</v>
      </c>
    </row>
    <row r="42" spans="1:10" ht="27" customHeight="1" x14ac:dyDescent="0.2">
      <c r="B42" s="27">
        <v>4</v>
      </c>
      <c r="C42" s="21" t="s">
        <v>33</v>
      </c>
      <c r="D42" s="22"/>
      <c r="E42" s="22"/>
      <c r="F42" s="23"/>
      <c r="G42" s="24" t="s">
        <v>13</v>
      </c>
      <c r="H42" s="41">
        <v>2</v>
      </c>
      <c r="I42" s="27">
        <v>2022</v>
      </c>
      <c r="J42" s="42">
        <v>40</v>
      </c>
    </row>
    <row r="43" spans="1:10" ht="27" customHeight="1" x14ac:dyDescent="0.2">
      <c r="B43" s="27">
        <v>5</v>
      </c>
      <c r="C43" s="21" t="s">
        <v>34</v>
      </c>
      <c r="D43" s="22"/>
      <c r="E43" s="22"/>
      <c r="F43" s="23"/>
      <c r="G43" s="24" t="s">
        <v>13</v>
      </c>
      <c r="H43" s="41">
        <v>589</v>
      </c>
      <c r="I43" s="27">
        <v>2022</v>
      </c>
      <c r="J43" s="42">
        <v>496.5</v>
      </c>
    </row>
    <row r="44" spans="1:10" ht="15" customHeight="1" x14ac:dyDescent="0.2">
      <c r="B44" s="27">
        <v>6</v>
      </c>
      <c r="C44" s="28" t="s">
        <v>35</v>
      </c>
      <c r="D44" s="28"/>
      <c r="E44" s="28"/>
      <c r="F44" s="28"/>
      <c r="G44" s="24" t="s">
        <v>36</v>
      </c>
      <c r="H44" s="43">
        <v>1.6</v>
      </c>
      <c r="I44" s="27">
        <v>2022</v>
      </c>
      <c r="J44" s="42">
        <f>J39*1.6%</f>
        <v>75.921600000000012</v>
      </c>
    </row>
    <row r="45" spans="1:10" ht="21.75" customHeight="1" x14ac:dyDescent="0.2">
      <c r="B45" s="30" t="s">
        <v>16</v>
      </c>
      <c r="C45" s="30"/>
      <c r="D45" s="30"/>
      <c r="E45" s="30"/>
      <c r="F45" s="30"/>
      <c r="G45" s="30"/>
      <c r="H45" s="30"/>
      <c r="I45" s="30"/>
      <c r="J45" s="44">
        <f>SUM(J39:J44)</f>
        <v>34206.821599999996</v>
      </c>
    </row>
    <row r="46" spans="1:10" x14ac:dyDescent="0.2"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7.25" customHeight="1" x14ac:dyDescent="0.2">
      <c r="A47" s="5"/>
      <c r="B47" s="10" t="s">
        <v>2</v>
      </c>
      <c r="C47" s="10"/>
      <c r="D47" s="10"/>
      <c r="E47" s="10"/>
      <c r="F47" s="10"/>
      <c r="G47" s="10"/>
      <c r="H47" s="10"/>
      <c r="I47" s="10"/>
      <c r="J47" s="10"/>
    </row>
    <row r="48" spans="1:10" ht="17.25" customHeight="1" x14ac:dyDescent="0.2">
      <c r="B48" s="12" t="s">
        <v>37</v>
      </c>
      <c r="C48" s="12"/>
      <c r="D48" s="12"/>
      <c r="E48" s="12"/>
      <c r="F48" s="12"/>
      <c r="G48" s="12"/>
      <c r="H48" s="12"/>
      <c r="I48" s="12"/>
      <c r="J48" s="12"/>
    </row>
    <row r="49" spans="1:10" ht="11.25" customHeight="1" x14ac:dyDescent="0.2">
      <c r="A49" s="5"/>
      <c r="B49" s="32" t="s">
        <v>4</v>
      </c>
      <c r="C49" s="32"/>
      <c r="D49" s="32"/>
      <c r="E49" s="32"/>
      <c r="F49" s="32"/>
      <c r="G49" s="32"/>
      <c r="H49" s="32"/>
      <c r="I49" s="32"/>
      <c r="J49" s="32"/>
    </row>
    <row r="50" spans="1:10" ht="45.75" customHeight="1" x14ac:dyDescent="0.2">
      <c r="A50" s="5"/>
      <c r="B50" s="45" t="s">
        <v>5</v>
      </c>
      <c r="C50" s="46" t="s">
        <v>6</v>
      </c>
      <c r="D50" s="46"/>
      <c r="E50" s="46"/>
      <c r="F50" s="46"/>
      <c r="G50" s="16" t="s">
        <v>7</v>
      </c>
      <c r="H50" s="16"/>
      <c r="I50" s="45" t="s">
        <v>8</v>
      </c>
      <c r="J50" s="18" t="s">
        <v>9</v>
      </c>
    </row>
    <row r="51" spans="1:10" ht="12.75" customHeight="1" x14ac:dyDescent="0.2">
      <c r="A51" s="5"/>
      <c r="B51" s="45"/>
      <c r="C51" s="46"/>
      <c r="D51" s="46"/>
      <c r="E51" s="46"/>
      <c r="F51" s="46"/>
      <c r="G51" s="24" t="s">
        <v>38</v>
      </c>
      <c r="H51" s="24" t="s">
        <v>11</v>
      </c>
      <c r="I51" s="45"/>
      <c r="J51" s="18"/>
    </row>
    <row r="52" spans="1:10" ht="29.25" customHeight="1" x14ac:dyDescent="0.2">
      <c r="A52" s="5"/>
      <c r="B52" s="24">
        <v>1</v>
      </c>
      <c r="C52" s="21" t="s">
        <v>39</v>
      </c>
      <c r="D52" s="22"/>
      <c r="E52" s="22"/>
      <c r="F52" s="23"/>
      <c r="G52" s="24" t="s">
        <v>13</v>
      </c>
      <c r="H52" s="41">
        <v>100</v>
      </c>
      <c r="I52" s="24">
        <v>2022</v>
      </c>
      <c r="J52" s="36">
        <v>5.3</v>
      </c>
    </row>
    <row r="53" spans="1:10" ht="29.25" customHeight="1" x14ac:dyDescent="0.2">
      <c r="A53" s="5"/>
      <c r="B53" s="47" t="s">
        <v>16</v>
      </c>
      <c r="C53" s="48"/>
      <c r="D53" s="48"/>
      <c r="E53" s="48"/>
      <c r="F53" s="48"/>
      <c r="G53" s="48"/>
      <c r="H53" s="48"/>
      <c r="I53" s="49"/>
      <c r="J53" s="38">
        <f>J52</f>
        <v>5.3</v>
      </c>
    </row>
    <row r="54" spans="1:10" x14ac:dyDescent="0.2">
      <c r="B54" s="14"/>
      <c r="C54" s="14"/>
      <c r="D54" s="14"/>
      <c r="E54" s="14"/>
      <c r="F54" s="14"/>
      <c r="G54" s="14"/>
      <c r="H54" s="14"/>
      <c r="I54" s="14"/>
      <c r="J54" s="14"/>
    </row>
    <row r="55" spans="1:10" ht="20.25" x14ac:dyDescent="0.2">
      <c r="B55" s="10" t="s">
        <v>2</v>
      </c>
      <c r="C55" s="10"/>
      <c r="D55" s="10"/>
      <c r="E55" s="10"/>
      <c r="F55" s="10"/>
      <c r="G55" s="10"/>
      <c r="H55" s="10"/>
      <c r="I55" s="10"/>
      <c r="J55" s="10"/>
    </row>
    <row r="56" spans="1:10" ht="17.25" customHeight="1" x14ac:dyDescent="0.2">
      <c r="B56" s="12" t="s">
        <v>40</v>
      </c>
      <c r="C56" s="12"/>
      <c r="D56" s="12"/>
      <c r="E56" s="12"/>
      <c r="F56" s="12"/>
      <c r="G56" s="12"/>
      <c r="H56" s="12"/>
      <c r="I56" s="12"/>
      <c r="J56" s="12"/>
    </row>
    <row r="57" spans="1:10" ht="18" customHeight="1" x14ac:dyDescent="0.2">
      <c r="B57" s="32" t="s">
        <v>4</v>
      </c>
      <c r="C57" s="32"/>
      <c r="D57" s="32"/>
      <c r="E57" s="32"/>
      <c r="F57" s="32"/>
      <c r="G57" s="32"/>
      <c r="H57" s="32"/>
      <c r="I57" s="32"/>
      <c r="J57" s="32"/>
    </row>
    <row r="58" spans="1:10" ht="36" customHeight="1" x14ac:dyDescent="0.2">
      <c r="B58" s="50" t="s">
        <v>5</v>
      </c>
      <c r="C58" s="51" t="s">
        <v>6</v>
      </c>
      <c r="D58" s="52"/>
      <c r="E58" s="52"/>
      <c r="F58" s="53"/>
      <c r="G58" s="16" t="s">
        <v>7</v>
      </c>
      <c r="H58" s="16"/>
      <c r="I58" s="50" t="s">
        <v>8</v>
      </c>
      <c r="J58" s="39" t="s">
        <v>28</v>
      </c>
    </row>
    <row r="59" spans="1:10" ht="36" customHeight="1" x14ac:dyDescent="0.2">
      <c r="B59" s="54"/>
      <c r="C59" s="55"/>
      <c r="D59" s="56"/>
      <c r="E59" s="56"/>
      <c r="F59" s="57"/>
      <c r="G59" s="19" t="s">
        <v>10</v>
      </c>
      <c r="H59" s="19" t="s">
        <v>11</v>
      </c>
      <c r="I59" s="54"/>
      <c r="J59" s="40"/>
    </row>
    <row r="60" spans="1:10" ht="25.5" customHeight="1" x14ac:dyDescent="0.2">
      <c r="B60" s="58">
        <v>1</v>
      </c>
      <c r="C60" s="59" t="s">
        <v>41</v>
      </c>
      <c r="D60" s="59"/>
      <c r="E60" s="59"/>
      <c r="F60" s="59"/>
      <c r="G60" s="58" t="s">
        <v>42</v>
      </c>
      <c r="H60" s="60">
        <v>1</v>
      </c>
      <c r="I60" s="58">
        <v>2022</v>
      </c>
      <c r="J60" s="61">
        <v>2870.9</v>
      </c>
    </row>
    <row r="61" spans="1:10" ht="18.75" customHeight="1" x14ac:dyDescent="0.2">
      <c r="B61" s="58">
        <v>2</v>
      </c>
      <c r="C61" s="62" t="s">
        <v>43</v>
      </c>
      <c r="D61" s="63"/>
      <c r="E61" s="63"/>
      <c r="F61" s="64"/>
      <c r="G61" s="58" t="s">
        <v>44</v>
      </c>
      <c r="H61" s="60">
        <v>1</v>
      </c>
      <c r="I61" s="58">
        <v>2022</v>
      </c>
      <c r="J61" s="61">
        <v>7708.7</v>
      </c>
    </row>
    <row r="62" spans="1:10" ht="18.75" customHeight="1" x14ac:dyDescent="0.2">
      <c r="B62" s="24">
        <v>3</v>
      </c>
      <c r="C62" s="21" t="s">
        <v>45</v>
      </c>
      <c r="D62" s="22"/>
      <c r="E62" s="22"/>
      <c r="F62" s="23"/>
      <c r="G62" s="24" t="s">
        <v>13</v>
      </c>
      <c r="H62" s="19">
        <v>20</v>
      </c>
      <c r="I62" s="24">
        <v>2022</v>
      </c>
      <c r="J62" s="36">
        <v>258.10000000000002</v>
      </c>
    </row>
    <row r="63" spans="1:10" ht="18.75" customHeight="1" x14ac:dyDescent="0.2">
      <c r="B63" s="58">
        <v>4</v>
      </c>
      <c r="C63" s="59" t="s">
        <v>35</v>
      </c>
      <c r="D63" s="59"/>
      <c r="E63" s="59"/>
      <c r="F63" s="59"/>
      <c r="G63" s="58" t="s">
        <v>36</v>
      </c>
      <c r="H63" s="60">
        <v>1.6</v>
      </c>
      <c r="I63" s="58">
        <v>2022</v>
      </c>
      <c r="J63" s="61">
        <f>J60*1.6%</f>
        <v>45.934400000000004</v>
      </c>
    </row>
    <row r="64" spans="1:10" ht="17.25" customHeight="1" x14ac:dyDescent="0.2">
      <c r="B64" s="37" t="s">
        <v>16</v>
      </c>
      <c r="C64" s="37"/>
      <c r="D64" s="37"/>
      <c r="E64" s="37"/>
      <c r="F64" s="37"/>
      <c r="G64" s="37"/>
      <c r="H64" s="37"/>
      <c r="I64" s="37"/>
      <c r="J64" s="38">
        <f>SUM(J60:J63)</f>
        <v>10883.634400000001</v>
      </c>
    </row>
    <row r="65" spans="1:20" x14ac:dyDescent="0.2">
      <c r="B65" s="14"/>
      <c r="C65" s="14"/>
      <c r="D65" s="14"/>
      <c r="E65" s="14"/>
      <c r="F65" s="14"/>
      <c r="G65" s="14"/>
      <c r="H65" s="14"/>
      <c r="I65" s="14"/>
      <c r="J65" s="14"/>
    </row>
    <row r="66" spans="1:20" s="5" customFormat="1" ht="20.25" x14ac:dyDescent="0.2">
      <c r="B66" s="10" t="s">
        <v>2</v>
      </c>
      <c r="C66" s="10"/>
      <c r="D66" s="10"/>
      <c r="E66" s="10"/>
      <c r="F66" s="10"/>
      <c r="G66" s="10"/>
      <c r="H66" s="10"/>
      <c r="I66" s="10"/>
      <c r="J66" s="10"/>
      <c r="P66" s="65"/>
      <c r="R66" s="66"/>
      <c r="T66" s="67"/>
    </row>
    <row r="67" spans="1:20" s="5" customFormat="1" ht="40.5" customHeight="1" x14ac:dyDescent="0.2">
      <c r="A67" s="68"/>
      <c r="B67" s="69" t="s">
        <v>46</v>
      </c>
      <c r="C67" s="69"/>
      <c r="D67" s="69"/>
      <c r="E67" s="69"/>
      <c r="F67" s="69"/>
      <c r="G67" s="69"/>
      <c r="H67" s="69"/>
      <c r="I67" s="69"/>
      <c r="J67" s="69"/>
      <c r="P67" s="65"/>
      <c r="R67" s="66"/>
      <c r="T67" s="67"/>
    </row>
    <row r="68" spans="1:20" s="5" customFormat="1" ht="15" customHeight="1" x14ac:dyDescent="0.2">
      <c r="B68" s="32" t="s">
        <v>4</v>
      </c>
      <c r="C68" s="32"/>
      <c r="D68" s="32"/>
      <c r="E68" s="32"/>
      <c r="F68" s="32"/>
      <c r="G68" s="32"/>
      <c r="H68" s="32"/>
      <c r="I68" s="32"/>
      <c r="J68" s="32"/>
      <c r="P68" s="65"/>
      <c r="R68" s="66"/>
      <c r="T68" s="67"/>
    </row>
    <row r="69" spans="1:20" s="5" customFormat="1" ht="39.75" customHeight="1" x14ac:dyDescent="0.2">
      <c r="A69" s="1"/>
      <c r="B69" s="50" t="s">
        <v>5</v>
      </c>
      <c r="C69" s="51" t="s">
        <v>6</v>
      </c>
      <c r="D69" s="52"/>
      <c r="E69" s="52"/>
      <c r="F69" s="53"/>
      <c r="G69" s="16" t="s">
        <v>7</v>
      </c>
      <c r="H69" s="16"/>
      <c r="I69" s="50" t="s">
        <v>47</v>
      </c>
      <c r="J69" s="39" t="s">
        <v>28</v>
      </c>
      <c r="P69" s="65"/>
      <c r="R69" s="66"/>
      <c r="T69" s="67"/>
    </row>
    <row r="70" spans="1:20" s="5" customFormat="1" ht="31.5" customHeight="1" x14ac:dyDescent="0.2">
      <c r="A70" s="1"/>
      <c r="B70" s="54"/>
      <c r="C70" s="55"/>
      <c r="D70" s="56"/>
      <c r="E70" s="56"/>
      <c r="F70" s="57"/>
      <c r="G70" s="19" t="s">
        <v>38</v>
      </c>
      <c r="H70" s="19" t="s">
        <v>11</v>
      </c>
      <c r="I70" s="54"/>
      <c r="J70" s="40"/>
      <c r="P70" s="65"/>
      <c r="R70" s="66"/>
      <c r="T70" s="67"/>
    </row>
    <row r="71" spans="1:20" s="5" customFormat="1" ht="27.75" customHeight="1" x14ac:dyDescent="0.2">
      <c r="A71" s="1"/>
      <c r="B71" s="27">
        <v>1</v>
      </c>
      <c r="C71" s="28" t="s">
        <v>48</v>
      </c>
      <c r="D71" s="28"/>
      <c r="E71" s="28"/>
      <c r="F71" s="28"/>
      <c r="G71" s="24" t="s">
        <v>30</v>
      </c>
      <c r="H71" s="41">
        <v>355.2</v>
      </c>
      <c r="I71" s="27">
        <v>2022</v>
      </c>
      <c r="J71" s="70">
        <v>605</v>
      </c>
      <c r="P71" s="65"/>
      <c r="R71" s="66"/>
      <c r="T71" s="67"/>
    </row>
    <row r="72" spans="1:20" s="5" customFormat="1" ht="27.75" customHeight="1" x14ac:dyDescent="0.2">
      <c r="A72" s="1"/>
      <c r="B72" s="27">
        <v>2</v>
      </c>
      <c r="C72" s="28" t="s">
        <v>49</v>
      </c>
      <c r="D72" s="28"/>
      <c r="E72" s="28"/>
      <c r="F72" s="28"/>
      <c r="G72" s="24" t="s">
        <v>30</v>
      </c>
      <c r="H72" s="41">
        <v>510</v>
      </c>
      <c r="I72" s="27">
        <v>2022</v>
      </c>
      <c r="J72" s="70">
        <v>566.29999999999995</v>
      </c>
      <c r="P72" s="65"/>
      <c r="R72" s="66"/>
      <c r="T72" s="67"/>
    </row>
    <row r="73" spans="1:20" s="5" customFormat="1" ht="20.25" customHeight="1" x14ac:dyDescent="0.2">
      <c r="A73" s="1"/>
      <c r="B73" s="27">
        <v>3</v>
      </c>
      <c r="C73" s="28" t="s">
        <v>50</v>
      </c>
      <c r="D73" s="28"/>
      <c r="E73" s="28"/>
      <c r="F73" s="28"/>
      <c r="G73" s="24" t="s">
        <v>30</v>
      </c>
      <c r="H73" s="41">
        <v>269</v>
      </c>
      <c r="I73" s="27">
        <v>2022</v>
      </c>
      <c r="J73" s="70">
        <v>297.3</v>
      </c>
      <c r="P73" s="65"/>
      <c r="R73" s="66"/>
      <c r="T73" s="67"/>
    </row>
    <row r="74" spans="1:20" s="5" customFormat="1" ht="27.75" customHeight="1" x14ac:dyDescent="0.2">
      <c r="A74" s="1"/>
      <c r="B74" s="27">
        <v>4</v>
      </c>
      <c r="C74" s="28" t="s">
        <v>51</v>
      </c>
      <c r="D74" s="28"/>
      <c r="E74" s="28"/>
      <c r="F74" s="28"/>
      <c r="G74" s="24" t="s">
        <v>30</v>
      </c>
      <c r="H74" s="41">
        <v>675.6</v>
      </c>
      <c r="I74" s="27">
        <v>2022</v>
      </c>
      <c r="J74" s="70">
        <v>764.6</v>
      </c>
      <c r="P74" s="65"/>
      <c r="R74" s="66"/>
      <c r="T74" s="67"/>
    </row>
    <row r="75" spans="1:20" s="5" customFormat="1" ht="19.899999999999999" customHeight="1" x14ac:dyDescent="0.2">
      <c r="A75" s="1"/>
      <c r="B75" s="27">
        <v>5</v>
      </c>
      <c r="C75" s="28" t="s">
        <v>52</v>
      </c>
      <c r="D75" s="28"/>
      <c r="E75" s="28"/>
      <c r="F75" s="28"/>
      <c r="G75" s="24" t="s">
        <v>30</v>
      </c>
      <c r="H75" s="41">
        <v>319.8</v>
      </c>
      <c r="I75" s="27">
        <v>2022</v>
      </c>
      <c r="J75" s="70">
        <v>550.29999999999995</v>
      </c>
      <c r="P75" s="65"/>
      <c r="R75" s="66"/>
      <c r="T75" s="67"/>
    </row>
    <row r="76" spans="1:20" s="5" customFormat="1" ht="16.5" customHeight="1" x14ac:dyDescent="0.2">
      <c r="A76" s="1"/>
      <c r="B76" s="27">
        <v>6</v>
      </c>
      <c r="C76" s="28" t="s">
        <v>53</v>
      </c>
      <c r="D76" s="28"/>
      <c r="E76" s="28"/>
      <c r="F76" s="28"/>
      <c r="G76" s="24" t="s">
        <v>30</v>
      </c>
      <c r="H76" s="41">
        <v>510</v>
      </c>
      <c r="I76" s="27">
        <v>2022</v>
      </c>
      <c r="J76" s="70">
        <v>557</v>
      </c>
      <c r="P76" s="65"/>
      <c r="R76" s="66"/>
      <c r="T76" s="67"/>
    </row>
    <row r="77" spans="1:20" s="5" customFormat="1" ht="16.5" customHeight="1" x14ac:dyDescent="0.2">
      <c r="A77" s="1"/>
      <c r="B77" s="27">
        <v>7</v>
      </c>
      <c r="C77" s="71" t="s">
        <v>54</v>
      </c>
      <c r="D77" s="72"/>
      <c r="E77" s="72"/>
      <c r="F77" s="73"/>
      <c r="G77" s="24" t="s">
        <v>30</v>
      </c>
      <c r="H77" s="41">
        <v>6076</v>
      </c>
      <c r="I77" s="27">
        <v>2022</v>
      </c>
      <c r="J77" s="42">
        <v>10397.299999999999</v>
      </c>
      <c r="P77" s="65"/>
      <c r="R77" s="66"/>
      <c r="T77" s="67"/>
    </row>
    <row r="78" spans="1:20" s="5" customFormat="1" ht="16.5" customHeight="1" x14ac:dyDescent="0.2">
      <c r="A78" s="1"/>
      <c r="B78" s="27">
        <v>8</v>
      </c>
      <c r="C78" s="21" t="s">
        <v>35</v>
      </c>
      <c r="D78" s="22"/>
      <c r="E78" s="22"/>
      <c r="F78" s="23"/>
      <c r="G78" s="24" t="s">
        <v>36</v>
      </c>
      <c r="H78" s="43">
        <v>1.6</v>
      </c>
      <c r="I78" s="27">
        <v>2022</v>
      </c>
      <c r="J78" s="42">
        <f>SUM(J71:J77)*1.6%</f>
        <v>219.8048</v>
      </c>
      <c r="P78" s="65"/>
      <c r="R78" s="66"/>
      <c r="T78" s="67"/>
    </row>
    <row r="79" spans="1:20" s="5" customFormat="1" ht="23.25" customHeight="1" x14ac:dyDescent="0.2">
      <c r="A79" s="1"/>
      <c r="B79" s="30" t="s">
        <v>16</v>
      </c>
      <c r="C79" s="30"/>
      <c r="D79" s="30"/>
      <c r="E79" s="30"/>
      <c r="F79" s="30"/>
      <c r="G79" s="30"/>
      <c r="H79" s="30"/>
      <c r="I79" s="30"/>
      <c r="J79" s="44">
        <f>SUM(J71:J78)</f>
        <v>13957.604799999999</v>
      </c>
      <c r="P79" s="65"/>
      <c r="R79" s="66"/>
      <c r="T79" s="67"/>
    </row>
    <row r="80" spans="1:20" x14ac:dyDescent="0.2">
      <c r="B80" s="14"/>
      <c r="C80" s="14"/>
      <c r="D80" s="14"/>
      <c r="E80" s="14"/>
      <c r="F80" s="14"/>
      <c r="G80" s="14"/>
      <c r="H80" s="14"/>
      <c r="I80" s="14"/>
      <c r="J80" s="14"/>
    </row>
    <row r="81" spans="1:13" ht="16.5" customHeight="1" x14ac:dyDescent="0.2">
      <c r="A81" s="5"/>
      <c r="B81" s="10" t="s">
        <v>2</v>
      </c>
      <c r="C81" s="10"/>
      <c r="D81" s="10"/>
      <c r="E81" s="10"/>
      <c r="F81" s="10"/>
      <c r="G81" s="10"/>
      <c r="H81" s="10"/>
      <c r="I81" s="10"/>
      <c r="J81" s="10"/>
    </row>
    <row r="82" spans="1:13" ht="42.75" customHeight="1" x14ac:dyDescent="0.2">
      <c r="A82" s="5"/>
      <c r="B82" s="12" t="s">
        <v>55</v>
      </c>
      <c r="C82" s="12"/>
      <c r="D82" s="12"/>
      <c r="E82" s="12"/>
      <c r="F82" s="12"/>
      <c r="G82" s="12"/>
      <c r="H82" s="12"/>
      <c r="I82" s="12"/>
      <c r="J82" s="12"/>
    </row>
    <row r="83" spans="1:13" ht="15" customHeight="1" x14ac:dyDescent="0.2">
      <c r="A83" s="5"/>
      <c r="B83" s="32" t="s">
        <v>4</v>
      </c>
      <c r="C83" s="32"/>
      <c r="D83" s="32"/>
      <c r="E83" s="32"/>
      <c r="F83" s="32"/>
      <c r="G83" s="32"/>
      <c r="H83" s="32"/>
      <c r="I83" s="32"/>
      <c r="J83" s="32"/>
    </row>
    <row r="84" spans="1:13" ht="29.25" customHeight="1" x14ac:dyDescent="0.2">
      <c r="A84" s="5"/>
      <c r="B84" s="74" t="s">
        <v>5</v>
      </c>
      <c r="C84" s="75" t="s">
        <v>6</v>
      </c>
      <c r="D84" s="76"/>
      <c r="E84" s="76"/>
      <c r="F84" s="77"/>
      <c r="G84" s="16" t="s">
        <v>7</v>
      </c>
      <c r="H84" s="16"/>
      <c r="I84" s="78" t="s">
        <v>8</v>
      </c>
      <c r="J84" s="39" t="s">
        <v>28</v>
      </c>
    </row>
    <row r="85" spans="1:13" ht="28.9" customHeight="1" x14ac:dyDescent="0.2">
      <c r="A85" s="5"/>
      <c r="B85" s="79"/>
      <c r="C85" s="80"/>
      <c r="D85" s="81"/>
      <c r="E85" s="81"/>
      <c r="F85" s="82"/>
      <c r="G85" s="24" t="s">
        <v>10</v>
      </c>
      <c r="H85" s="24" t="s">
        <v>11</v>
      </c>
      <c r="I85" s="83"/>
      <c r="J85" s="40"/>
    </row>
    <row r="86" spans="1:13" ht="57" customHeight="1" x14ac:dyDescent="0.2">
      <c r="A86" s="5"/>
      <c r="B86" s="84">
        <v>1</v>
      </c>
      <c r="C86" s="21" t="s">
        <v>56</v>
      </c>
      <c r="D86" s="22"/>
      <c r="E86" s="22"/>
      <c r="F86" s="23"/>
      <c r="G86" s="58" t="s">
        <v>30</v>
      </c>
      <c r="H86" s="58">
        <v>780</v>
      </c>
      <c r="I86" s="84">
        <v>2022</v>
      </c>
      <c r="J86" s="42">
        <v>1822.1</v>
      </c>
      <c r="L86" s="85"/>
      <c r="M86" s="86"/>
    </row>
    <row r="87" spans="1:13" ht="30.75" customHeight="1" x14ac:dyDescent="0.2">
      <c r="A87" s="5"/>
      <c r="B87" s="27">
        <v>2</v>
      </c>
      <c r="C87" s="21" t="s">
        <v>57</v>
      </c>
      <c r="D87" s="22"/>
      <c r="E87" s="22"/>
      <c r="F87" s="23"/>
      <c r="G87" s="24" t="s">
        <v>30</v>
      </c>
      <c r="H87" s="43">
        <v>1992.2</v>
      </c>
      <c r="I87" s="27">
        <v>2022</v>
      </c>
      <c r="J87" s="42">
        <v>17249.599999999999</v>
      </c>
      <c r="L87" s="85"/>
      <c r="M87" s="86"/>
    </row>
    <row r="88" spans="1:13" ht="29.25" customHeight="1" x14ac:dyDescent="0.2">
      <c r="A88" s="5"/>
      <c r="B88" s="27">
        <v>3</v>
      </c>
      <c r="C88" s="21" t="s">
        <v>58</v>
      </c>
      <c r="D88" s="22"/>
      <c r="E88" s="22"/>
      <c r="F88" s="23"/>
      <c r="G88" s="24" t="s">
        <v>42</v>
      </c>
      <c r="H88" s="41">
        <v>50</v>
      </c>
      <c r="I88" s="27">
        <v>2022</v>
      </c>
      <c r="J88" s="42">
        <f>1428.9+312.1</f>
        <v>1741</v>
      </c>
      <c r="L88" s="87"/>
      <c r="M88" s="88"/>
    </row>
    <row r="89" spans="1:13" ht="18" customHeight="1" x14ac:dyDescent="0.2">
      <c r="B89" s="27">
        <v>4</v>
      </c>
      <c r="C89" s="28" t="s">
        <v>59</v>
      </c>
      <c r="D89" s="28"/>
      <c r="E89" s="28"/>
      <c r="F89" s="28"/>
      <c r="G89" s="24" t="s">
        <v>13</v>
      </c>
      <c r="H89" s="41">
        <v>3</v>
      </c>
      <c r="I89" s="27">
        <v>2022</v>
      </c>
      <c r="J89" s="42">
        <v>200</v>
      </c>
    </row>
    <row r="90" spans="1:13" ht="18" customHeight="1" x14ac:dyDescent="0.2">
      <c r="B90" s="27">
        <v>5</v>
      </c>
      <c r="C90" s="28" t="s">
        <v>60</v>
      </c>
      <c r="D90" s="28"/>
      <c r="E90" s="28"/>
      <c r="F90" s="28"/>
      <c r="G90" s="24" t="s">
        <v>30</v>
      </c>
      <c r="H90" s="41">
        <v>55042</v>
      </c>
      <c r="I90" s="27">
        <v>2022</v>
      </c>
      <c r="J90" s="42">
        <v>3747.8</v>
      </c>
    </row>
    <row r="91" spans="1:13" ht="18" customHeight="1" x14ac:dyDescent="0.2">
      <c r="B91" s="27">
        <v>6</v>
      </c>
      <c r="C91" s="28" t="s">
        <v>61</v>
      </c>
      <c r="D91" s="28"/>
      <c r="E91" s="28"/>
      <c r="F91" s="28"/>
      <c r="G91" s="24" t="s">
        <v>62</v>
      </c>
      <c r="H91" s="41">
        <v>167</v>
      </c>
      <c r="I91" s="27">
        <v>2022</v>
      </c>
      <c r="J91" s="42">
        <v>351.1</v>
      </c>
    </row>
    <row r="92" spans="1:13" ht="30.75" customHeight="1" x14ac:dyDescent="0.2">
      <c r="B92" s="27">
        <v>7</v>
      </c>
      <c r="C92" s="28" t="s">
        <v>63</v>
      </c>
      <c r="D92" s="28"/>
      <c r="E92" s="28"/>
      <c r="F92" s="28"/>
      <c r="G92" s="24" t="s">
        <v>13</v>
      </c>
      <c r="H92" s="41">
        <v>8</v>
      </c>
      <c r="I92" s="27">
        <v>2022</v>
      </c>
      <c r="J92" s="42">
        <v>85.4</v>
      </c>
    </row>
    <row r="93" spans="1:13" ht="18" customHeight="1" x14ac:dyDescent="0.2">
      <c r="A93" s="5"/>
      <c r="B93" s="27">
        <v>8</v>
      </c>
      <c r="C93" s="28" t="s">
        <v>35</v>
      </c>
      <c r="D93" s="28"/>
      <c r="E93" s="28"/>
      <c r="F93" s="28"/>
      <c r="G93" s="24" t="s">
        <v>36</v>
      </c>
      <c r="H93" s="43">
        <v>1.6</v>
      </c>
      <c r="I93" s="27">
        <v>2022</v>
      </c>
      <c r="J93" s="42">
        <f>(J87+J89+J86)*1.6%</f>
        <v>308.34719999999999</v>
      </c>
    </row>
    <row r="94" spans="1:13" ht="18" customHeight="1" x14ac:dyDescent="0.2">
      <c r="A94" s="5"/>
      <c r="B94" s="30" t="s">
        <v>16</v>
      </c>
      <c r="C94" s="30"/>
      <c r="D94" s="30"/>
      <c r="E94" s="30"/>
      <c r="F94" s="30"/>
      <c r="G94" s="30"/>
      <c r="H94" s="30"/>
      <c r="I94" s="30"/>
      <c r="J94" s="44">
        <f>SUM(J86:J93)</f>
        <v>25505.347199999997</v>
      </c>
    </row>
    <row r="95" spans="1:13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</row>
    <row r="96" spans="1:13" ht="20.25" x14ac:dyDescent="0.2">
      <c r="A96" s="1"/>
      <c r="B96" s="10" t="s">
        <v>2</v>
      </c>
      <c r="C96" s="10"/>
      <c r="D96" s="10"/>
      <c r="E96" s="10"/>
      <c r="F96" s="10"/>
      <c r="G96" s="10"/>
      <c r="H96" s="10"/>
      <c r="I96" s="10"/>
      <c r="J96" s="10"/>
    </row>
    <row r="97" spans="1:12" ht="30" customHeight="1" x14ac:dyDescent="0.2">
      <c r="A97" s="14"/>
      <c r="B97" s="12" t="s">
        <v>64</v>
      </c>
      <c r="C97" s="12"/>
      <c r="D97" s="12"/>
      <c r="E97" s="12"/>
      <c r="F97" s="12"/>
      <c r="G97" s="12"/>
      <c r="H97" s="12"/>
      <c r="I97" s="12"/>
      <c r="J97" s="12"/>
    </row>
    <row r="98" spans="1:12" ht="15" customHeight="1" x14ac:dyDescent="0.2">
      <c r="A98" s="1"/>
      <c r="B98" s="32" t="s">
        <v>4</v>
      </c>
      <c r="C98" s="32"/>
      <c r="D98" s="32"/>
      <c r="E98" s="32"/>
      <c r="F98" s="32"/>
      <c r="G98" s="32"/>
      <c r="H98" s="32"/>
      <c r="I98" s="32"/>
      <c r="J98" s="32"/>
    </row>
    <row r="99" spans="1:12" ht="33" customHeight="1" x14ac:dyDescent="0.2">
      <c r="A99" s="1"/>
      <c r="B99" s="74" t="s">
        <v>5</v>
      </c>
      <c r="C99" s="75" t="s">
        <v>6</v>
      </c>
      <c r="D99" s="76"/>
      <c r="E99" s="76"/>
      <c r="F99" s="77"/>
      <c r="G99" s="16" t="s">
        <v>7</v>
      </c>
      <c r="H99" s="16"/>
      <c r="I99" s="74" t="s">
        <v>8</v>
      </c>
      <c r="J99" s="39" t="s">
        <v>28</v>
      </c>
    </row>
    <row r="100" spans="1:12" ht="18" customHeight="1" x14ac:dyDescent="0.2">
      <c r="A100" s="1"/>
      <c r="B100" s="79"/>
      <c r="C100" s="80"/>
      <c r="D100" s="81"/>
      <c r="E100" s="81"/>
      <c r="F100" s="82"/>
      <c r="G100" s="24" t="s">
        <v>10</v>
      </c>
      <c r="H100" s="24" t="s">
        <v>11</v>
      </c>
      <c r="I100" s="79"/>
      <c r="J100" s="40"/>
    </row>
    <row r="101" spans="1:12" ht="32.25" customHeight="1" x14ac:dyDescent="0.2">
      <c r="B101" s="20">
        <v>1</v>
      </c>
      <c r="C101" s="21" t="s">
        <v>65</v>
      </c>
      <c r="D101" s="22"/>
      <c r="E101" s="22"/>
      <c r="F101" s="23"/>
      <c r="G101" s="24" t="s">
        <v>13</v>
      </c>
      <c r="H101" s="24">
        <v>8</v>
      </c>
      <c r="I101" s="20">
        <v>2022</v>
      </c>
      <c r="J101" s="89">
        <v>252</v>
      </c>
      <c r="K101" s="85"/>
      <c r="L101" s="86"/>
    </row>
    <row r="102" spans="1:12" ht="32.25" customHeight="1" x14ac:dyDescent="0.2">
      <c r="B102" s="20">
        <v>2</v>
      </c>
      <c r="C102" s="28" t="s">
        <v>66</v>
      </c>
      <c r="D102" s="28"/>
      <c r="E102" s="28"/>
      <c r="F102" s="28"/>
      <c r="G102" s="24" t="s">
        <v>30</v>
      </c>
      <c r="H102" s="41">
        <v>8245</v>
      </c>
      <c r="I102" s="20">
        <v>2022</v>
      </c>
      <c r="J102" s="89">
        <v>24984.7</v>
      </c>
      <c r="K102" s="85"/>
      <c r="L102" s="86"/>
    </row>
    <row r="103" spans="1:12" ht="42.75" customHeight="1" x14ac:dyDescent="0.2">
      <c r="B103" s="90">
        <v>3</v>
      </c>
      <c r="C103" s="21" t="s">
        <v>67</v>
      </c>
      <c r="D103" s="22"/>
      <c r="E103" s="22"/>
      <c r="F103" s="23"/>
      <c r="G103" s="24" t="s">
        <v>30</v>
      </c>
      <c r="H103" s="41">
        <v>218427</v>
      </c>
      <c r="I103" s="24">
        <v>2022</v>
      </c>
      <c r="J103" s="91">
        <v>63642.5</v>
      </c>
      <c r="K103" s="85"/>
      <c r="L103" s="86"/>
    </row>
    <row r="104" spans="1:12" ht="32.25" customHeight="1" x14ac:dyDescent="0.2">
      <c r="B104" s="20">
        <v>4</v>
      </c>
      <c r="C104" s="28" t="s">
        <v>68</v>
      </c>
      <c r="D104" s="28"/>
      <c r="E104" s="28"/>
      <c r="F104" s="28"/>
      <c r="G104" s="24" t="s">
        <v>30</v>
      </c>
      <c r="H104" s="92">
        <v>2330</v>
      </c>
      <c r="I104" s="24">
        <v>2022</v>
      </c>
      <c r="J104" s="91">
        <v>2714.1</v>
      </c>
      <c r="K104" s="85"/>
      <c r="L104" s="86"/>
    </row>
    <row r="105" spans="1:12" ht="32.25" customHeight="1" x14ac:dyDescent="0.2">
      <c r="B105" s="20">
        <v>5</v>
      </c>
      <c r="C105" s="21" t="s">
        <v>69</v>
      </c>
      <c r="D105" s="22"/>
      <c r="E105" s="22"/>
      <c r="F105" s="23"/>
      <c r="G105" s="24" t="s">
        <v>30</v>
      </c>
      <c r="H105" s="41">
        <v>2330</v>
      </c>
      <c r="I105" s="24">
        <v>2022</v>
      </c>
      <c r="J105" s="91">
        <v>419</v>
      </c>
      <c r="K105" s="85"/>
      <c r="L105" s="86"/>
    </row>
    <row r="106" spans="1:12" ht="32.25" customHeight="1" x14ac:dyDescent="0.2">
      <c r="B106" s="90">
        <v>6</v>
      </c>
      <c r="C106" s="21" t="s">
        <v>70</v>
      </c>
      <c r="D106" s="22"/>
      <c r="E106" s="22"/>
      <c r="F106" s="23"/>
      <c r="G106" s="24" t="s">
        <v>30</v>
      </c>
      <c r="H106" s="41">
        <v>8806</v>
      </c>
      <c r="I106" s="24">
        <v>2022</v>
      </c>
      <c r="J106" s="91">
        <v>842</v>
      </c>
      <c r="K106" s="85"/>
      <c r="L106" s="86"/>
    </row>
    <row r="107" spans="1:12" ht="32.25" customHeight="1" x14ac:dyDescent="0.2">
      <c r="B107" s="20">
        <v>7</v>
      </c>
      <c r="C107" s="21" t="s">
        <v>71</v>
      </c>
      <c r="D107" s="22"/>
      <c r="E107" s="22"/>
      <c r="F107" s="23"/>
      <c r="G107" s="24" t="s">
        <v>30</v>
      </c>
      <c r="H107" s="41">
        <v>4503</v>
      </c>
      <c r="I107" s="24">
        <v>2022</v>
      </c>
      <c r="J107" s="91">
        <v>541.5</v>
      </c>
      <c r="K107" s="85"/>
      <c r="L107" s="86"/>
    </row>
    <row r="108" spans="1:12" ht="30" customHeight="1" x14ac:dyDescent="0.2">
      <c r="B108" s="20">
        <v>8</v>
      </c>
      <c r="C108" s="21" t="s">
        <v>72</v>
      </c>
      <c r="D108" s="22"/>
      <c r="E108" s="22"/>
      <c r="F108" s="23"/>
      <c r="G108" s="24" t="s">
        <v>13</v>
      </c>
      <c r="H108" s="93">
        <v>7</v>
      </c>
      <c r="I108" s="24">
        <v>2022</v>
      </c>
      <c r="J108" s="91">
        <v>50</v>
      </c>
      <c r="K108" s="94"/>
      <c r="L108" s="86"/>
    </row>
    <row r="109" spans="1:12" ht="54" customHeight="1" x14ac:dyDescent="0.2">
      <c r="B109" s="90">
        <v>9</v>
      </c>
      <c r="C109" s="21" t="s">
        <v>73</v>
      </c>
      <c r="D109" s="22"/>
      <c r="E109" s="22"/>
      <c r="F109" s="23"/>
      <c r="G109" s="24" t="s">
        <v>42</v>
      </c>
      <c r="H109" s="41">
        <v>1</v>
      </c>
      <c r="I109" s="24">
        <v>2022</v>
      </c>
      <c r="J109" s="91">
        <v>3384</v>
      </c>
    </row>
    <row r="110" spans="1:12" ht="51.75" customHeight="1" x14ac:dyDescent="0.2">
      <c r="B110" s="20">
        <v>10</v>
      </c>
      <c r="C110" s="21" t="s">
        <v>74</v>
      </c>
      <c r="D110" s="22"/>
      <c r="E110" s="22"/>
      <c r="F110" s="23"/>
      <c r="G110" s="24" t="s">
        <v>42</v>
      </c>
      <c r="H110" s="41">
        <v>1</v>
      </c>
      <c r="I110" s="24">
        <v>2022</v>
      </c>
      <c r="J110" s="91">
        <v>245.7</v>
      </c>
    </row>
    <row r="111" spans="1:12" ht="45.75" customHeight="1" x14ac:dyDescent="0.2">
      <c r="A111" s="5"/>
      <c r="B111" s="20">
        <v>11</v>
      </c>
      <c r="C111" s="21" t="s">
        <v>75</v>
      </c>
      <c r="D111" s="22"/>
      <c r="E111" s="22"/>
      <c r="F111" s="23"/>
      <c r="G111" s="90" t="s">
        <v>36</v>
      </c>
      <c r="H111" s="90">
        <v>0.1</v>
      </c>
      <c r="I111" s="24">
        <v>2022</v>
      </c>
      <c r="J111" s="95">
        <v>137.9</v>
      </c>
    </row>
    <row r="112" spans="1:12" ht="19.5" customHeight="1" x14ac:dyDescent="0.2">
      <c r="B112" s="90">
        <v>12</v>
      </c>
      <c r="C112" s="21" t="s">
        <v>35</v>
      </c>
      <c r="D112" s="22"/>
      <c r="E112" s="22"/>
      <c r="F112" s="23"/>
      <c r="G112" s="24" t="s">
        <v>36</v>
      </c>
      <c r="H112" s="92">
        <v>1.6</v>
      </c>
      <c r="I112" s="24">
        <v>2022</v>
      </c>
      <c r="J112" s="91">
        <f>SUM(J101:J104)*1.6%</f>
        <v>1465.4928</v>
      </c>
    </row>
    <row r="113" spans="1:10" ht="18.75" customHeight="1" x14ac:dyDescent="0.2">
      <c r="A113" s="14"/>
      <c r="B113" s="47" t="s">
        <v>16</v>
      </c>
      <c r="C113" s="48"/>
      <c r="D113" s="48"/>
      <c r="E113" s="48"/>
      <c r="F113" s="48"/>
      <c r="G113" s="48"/>
      <c r="H113" s="48"/>
      <c r="I113" s="49"/>
      <c r="J113" s="96">
        <f>SUM(J101:J112)</f>
        <v>98678.892800000001</v>
      </c>
    </row>
    <row r="114" spans="1:10" x14ac:dyDescent="0.2">
      <c r="A114" s="14"/>
      <c r="B114" s="97"/>
      <c r="C114" s="97"/>
      <c r="D114" s="97"/>
      <c r="E114" s="97"/>
      <c r="F114" s="97"/>
      <c r="G114" s="97"/>
      <c r="H114" s="97"/>
      <c r="I114" s="97"/>
      <c r="J114" s="97"/>
    </row>
    <row r="115" spans="1:10" s="99" customFormat="1" ht="20.25" x14ac:dyDescent="0.25">
      <c r="A115" s="98"/>
      <c r="B115" s="10" t="s">
        <v>2</v>
      </c>
      <c r="C115" s="10"/>
      <c r="D115" s="10"/>
      <c r="E115" s="10"/>
      <c r="F115" s="10"/>
      <c r="G115" s="10"/>
      <c r="H115" s="10"/>
      <c r="I115" s="10"/>
      <c r="J115" s="10"/>
    </row>
    <row r="116" spans="1:10" s="99" customFormat="1" ht="30.75" customHeight="1" x14ac:dyDescent="0.25">
      <c r="A116" s="98"/>
      <c r="B116" s="69" t="s">
        <v>76</v>
      </c>
      <c r="C116" s="69"/>
      <c r="D116" s="69"/>
      <c r="E116" s="69"/>
      <c r="F116" s="69"/>
      <c r="G116" s="69"/>
      <c r="H116" s="69"/>
      <c r="I116" s="69"/>
      <c r="J116" s="69"/>
    </row>
    <row r="117" spans="1:10" s="99" customFormat="1" ht="15" x14ac:dyDescent="0.25">
      <c r="A117" s="98"/>
      <c r="B117" s="100" t="s">
        <v>4</v>
      </c>
      <c r="C117" s="100"/>
      <c r="D117" s="100"/>
      <c r="E117" s="100"/>
      <c r="F117" s="100"/>
      <c r="G117" s="100"/>
      <c r="H117" s="100"/>
      <c r="I117" s="100"/>
      <c r="J117" s="100"/>
    </row>
    <row r="118" spans="1:10" s="99" customFormat="1" ht="29.25" customHeight="1" x14ac:dyDescent="0.25">
      <c r="A118" s="101"/>
      <c r="B118" s="102" t="s">
        <v>5</v>
      </c>
      <c r="C118" s="103" t="s">
        <v>6</v>
      </c>
      <c r="D118" s="104"/>
      <c r="E118" s="104"/>
      <c r="F118" s="105"/>
      <c r="G118" s="16" t="s">
        <v>7</v>
      </c>
      <c r="H118" s="16"/>
      <c r="I118" s="102" t="s">
        <v>8</v>
      </c>
      <c r="J118" s="39" t="s">
        <v>28</v>
      </c>
    </row>
    <row r="119" spans="1:10" s="99" customFormat="1" ht="24" customHeight="1" x14ac:dyDescent="0.25">
      <c r="A119" s="101"/>
      <c r="B119" s="106"/>
      <c r="C119" s="107"/>
      <c r="D119" s="108"/>
      <c r="E119" s="108"/>
      <c r="F119" s="109"/>
      <c r="G119" s="110" t="s">
        <v>10</v>
      </c>
      <c r="H119" s="110" t="s">
        <v>11</v>
      </c>
      <c r="I119" s="106"/>
      <c r="J119" s="40"/>
    </row>
    <row r="120" spans="1:10" s="99" customFormat="1" ht="20.25" customHeight="1" x14ac:dyDescent="0.25">
      <c r="A120" s="111"/>
      <c r="B120" s="112">
        <v>1</v>
      </c>
      <c r="C120" s="113" t="s">
        <v>77</v>
      </c>
      <c r="D120" s="114"/>
      <c r="E120" s="114"/>
      <c r="F120" s="115"/>
      <c r="G120" s="116" t="s">
        <v>30</v>
      </c>
      <c r="H120" s="117">
        <v>181512</v>
      </c>
      <c r="I120" s="116">
        <v>2022</v>
      </c>
      <c r="J120" s="91">
        <v>4040.4</v>
      </c>
    </row>
    <row r="121" spans="1:10" s="99" customFormat="1" ht="30" customHeight="1" x14ac:dyDescent="0.25">
      <c r="A121" s="111"/>
      <c r="B121" s="112">
        <v>2</v>
      </c>
      <c r="C121" s="21" t="s">
        <v>78</v>
      </c>
      <c r="D121" s="22"/>
      <c r="E121" s="22"/>
      <c r="F121" s="23"/>
      <c r="G121" s="24" t="s">
        <v>13</v>
      </c>
      <c r="H121" s="41">
        <v>73</v>
      </c>
      <c r="I121" s="116">
        <v>2022</v>
      </c>
      <c r="J121" s="91">
        <f>100+1040.1+4.6</f>
        <v>1144.6999999999998</v>
      </c>
    </row>
    <row r="122" spans="1:10" s="99" customFormat="1" ht="27.75" customHeight="1" x14ac:dyDescent="0.25">
      <c r="A122" s="111"/>
      <c r="B122" s="112">
        <v>4</v>
      </c>
      <c r="C122" s="118" t="s">
        <v>79</v>
      </c>
      <c r="D122" s="119"/>
      <c r="E122" s="119"/>
      <c r="F122" s="120"/>
      <c r="G122" s="112" t="s">
        <v>13</v>
      </c>
      <c r="H122" s="121">
        <v>3190</v>
      </c>
      <c r="I122" s="116">
        <v>2022</v>
      </c>
      <c r="J122" s="122">
        <v>246</v>
      </c>
    </row>
    <row r="123" spans="1:10" s="99" customFormat="1" ht="27.75" customHeight="1" x14ac:dyDescent="0.25">
      <c r="A123" s="111"/>
      <c r="B123" s="112">
        <v>5</v>
      </c>
      <c r="C123" s="118" t="s">
        <v>80</v>
      </c>
      <c r="D123" s="119"/>
      <c r="E123" s="119"/>
      <c r="F123" s="120"/>
      <c r="G123" s="112" t="s">
        <v>13</v>
      </c>
      <c r="H123" s="121">
        <v>13</v>
      </c>
      <c r="I123" s="116">
        <v>2022</v>
      </c>
      <c r="J123" s="122">
        <v>189</v>
      </c>
    </row>
    <row r="124" spans="1:10" s="99" customFormat="1" ht="27.75" customHeight="1" x14ac:dyDescent="0.25">
      <c r="A124" s="111"/>
      <c r="B124" s="112">
        <v>6</v>
      </c>
      <c r="C124" s="118" t="s">
        <v>81</v>
      </c>
      <c r="D124" s="119"/>
      <c r="E124" s="119"/>
      <c r="F124" s="120"/>
      <c r="G124" s="112" t="s">
        <v>13</v>
      </c>
      <c r="H124" s="121">
        <v>1</v>
      </c>
      <c r="I124" s="116">
        <v>2022</v>
      </c>
      <c r="J124" s="122">
        <v>85</v>
      </c>
    </row>
    <row r="125" spans="1:10" s="99" customFormat="1" ht="42.75" customHeight="1" x14ac:dyDescent="0.25">
      <c r="A125" s="111"/>
      <c r="B125" s="112">
        <v>7</v>
      </c>
      <c r="C125" s="118" t="s">
        <v>82</v>
      </c>
      <c r="D125" s="119"/>
      <c r="E125" s="119"/>
      <c r="F125" s="120"/>
      <c r="G125" s="112" t="s">
        <v>83</v>
      </c>
      <c r="H125" s="121">
        <v>12</v>
      </c>
      <c r="I125" s="116">
        <v>2022</v>
      </c>
      <c r="J125" s="122">
        <v>99.5</v>
      </c>
    </row>
    <row r="126" spans="1:10" s="99" customFormat="1" ht="30" customHeight="1" x14ac:dyDescent="0.25">
      <c r="A126" s="111"/>
      <c r="B126" s="112">
        <v>8</v>
      </c>
      <c r="C126" s="123" t="s">
        <v>84</v>
      </c>
      <c r="D126" s="124"/>
      <c r="E126" s="124"/>
      <c r="F126" s="125"/>
      <c r="G126" s="126" t="s">
        <v>30</v>
      </c>
      <c r="H126" s="127">
        <v>6463.7</v>
      </c>
      <c r="I126" s="128">
        <v>2022</v>
      </c>
      <c r="J126" s="129">
        <v>20506.8</v>
      </c>
    </row>
    <row r="127" spans="1:10" s="99" customFormat="1" ht="19.5" customHeight="1" x14ac:dyDescent="0.25">
      <c r="A127" s="111"/>
      <c r="B127" s="112">
        <v>9</v>
      </c>
      <c r="C127" s="118" t="s">
        <v>85</v>
      </c>
      <c r="D127" s="119"/>
      <c r="E127" s="119"/>
      <c r="F127" s="120"/>
      <c r="G127" s="112" t="s">
        <v>86</v>
      </c>
      <c r="H127" s="121">
        <v>10</v>
      </c>
      <c r="I127" s="116">
        <v>2022</v>
      </c>
      <c r="J127" s="122">
        <v>29.3</v>
      </c>
    </row>
    <row r="128" spans="1:10" s="99" customFormat="1" ht="16.5" customHeight="1" x14ac:dyDescent="0.25">
      <c r="A128" s="111"/>
      <c r="B128" s="112">
        <v>10</v>
      </c>
      <c r="C128" s="118" t="s">
        <v>35</v>
      </c>
      <c r="D128" s="119"/>
      <c r="E128" s="119"/>
      <c r="F128" s="120"/>
      <c r="G128" s="112" t="s">
        <v>36</v>
      </c>
      <c r="H128" s="117">
        <v>1.6</v>
      </c>
      <c r="I128" s="116">
        <v>2022</v>
      </c>
      <c r="J128" s="122">
        <f>(J126+J124)*1.6%</f>
        <v>329.46879999999999</v>
      </c>
    </row>
    <row r="129" spans="1:10" s="99" customFormat="1" ht="25.5" customHeight="1" x14ac:dyDescent="0.25">
      <c r="A129" s="111"/>
      <c r="B129" s="130" t="s">
        <v>16</v>
      </c>
      <c r="C129" s="130"/>
      <c r="D129" s="130"/>
      <c r="E129" s="130"/>
      <c r="F129" s="130"/>
      <c r="G129" s="130"/>
      <c r="H129" s="130"/>
      <c r="I129" s="130"/>
      <c r="J129" s="131">
        <f>SUM(J120:J128)</f>
        <v>26670.168799999999</v>
      </c>
    </row>
    <row r="130" spans="1:10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ht="20.25" x14ac:dyDescent="0.2">
      <c r="A131" s="1"/>
      <c r="B131" s="10" t="s">
        <v>2</v>
      </c>
      <c r="C131" s="10"/>
      <c r="D131" s="10"/>
      <c r="E131" s="10"/>
      <c r="F131" s="10"/>
      <c r="G131" s="10"/>
      <c r="H131" s="10"/>
      <c r="I131" s="10"/>
      <c r="J131" s="10"/>
    </row>
    <row r="132" spans="1:10" ht="36" customHeight="1" x14ac:dyDescent="0.2">
      <c r="A132" s="1"/>
      <c r="B132" s="12" t="s">
        <v>87</v>
      </c>
      <c r="C132" s="12"/>
      <c r="D132" s="12"/>
      <c r="E132" s="12"/>
      <c r="F132" s="12"/>
      <c r="G132" s="12"/>
      <c r="H132" s="12"/>
      <c r="I132" s="12"/>
      <c r="J132" s="12"/>
    </row>
    <row r="133" spans="1:10" ht="15" customHeight="1" x14ac:dyDescent="0.2">
      <c r="A133" s="1"/>
      <c r="B133" s="132" t="s">
        <v>4</v>
      </c>
      <c r="C133" s="132"/>
      <c r="D133" s="132"/>
      <c r="E133" s="132"/>
      <c r="F133" s="132"/>
      <c r="G133" s="132"/>
      <c r="H133" s="132"/>
      <c r="I133" s="132"/>
      <c r="J133" s="132"/>
    </row>
    <row r="134" spans="1:10" ht="33" customHeight="1" x14ac:dyDescent="0.2">
      <c r="A134" s="5"/>
      <c r="B134" s="50" t="s">
        <v>5</v>
      </c>
      <c r="C134" s="51" t="s">
        <v>6</v>
      </c>
      <c r="D134" s="52"/>
      <c r="E134" s="52"/>
      <c r="F134" s="53"/>
      <c r="G134" s="16" t="s">
        <v>7</v>
      </c>
      <c r="H134" s="16"/>
      <c r="I134" s="133" t="s">
        <v>8</v>
      </c>
      <c r="J134" s="39" t="s">
        <v>88</v>
      </c>
    </row>
    <row r="135" spans="1:10" ht="28.5" customHeight="1" x14ac:dyDescent="0.2">
      <c r="A135" s="5"/>
      <c r="B135" s="54"/>
      <c r="C135" s="55"/>
      <c r="D135" s="56"/>
      <c r="E135" s="56"/>
      <c r="F135" s="57"/>
      <c r="G135" s="19" t="s">
        <v>10</v>
      </c>
      <c r="H135" s="19" t="s">
        <v>11</v>
      </c>
      <c r="I135" s="134"/>
      <c r="J135" s="40"/>
    </row>
    <row r="136" spans="1:10" ht="36.75" customHeight="1" x14ac:dyDescent="0.2">
      <c r="A136" s="5"/>
      <c r="B136" s="24">
        <v>1</v>
      </c>
      <c r="C136" s="21" t="s">
        <v>89</v>
      </c>
      <c r="D136" s="22"/>
      <c r="E136" s="22"/>
      <c r="F136" s="23"/>
      <c r="G136" s="24" t="s">
        <v>13</v>
      </c>
      <c r="H136" s="41">
        <v>243</v>
      </c>
      <c r="I136" s="24">
        <v>2022</v>
      </c>
      <c r="J136" s="91">
        <f>90.5+300+2017.7</f>
        <v>2408.1999999999998</v>
      </c>
    </row>
    <row r="137" spans="1:10" ht="18" customHeight="1" x14ac:dyDescent="0.2">
      <c r="A137" s="5"/>
      <c r="B137" s="24">
        <v>2</v>
      </c>
      <c r="C137" s="28" t="s">
        <v>85</v>
      </c>
      <c r="D137" s="28"/>
      <c r="E137" s="28"/>
      <c r="F137" s="28"/>
      <c r="G137" s="24" t="s">
        <v>86</v>
      </c>
      <c r="H137" s="41">
        <v>50</v>
      </c>
      <c r="I137" s="24">
        <v>2022</v>
      </c>
      <c r="J137" s="91">
        <v>58.6</v>
      </c>
    </row>
    <row r="138" spans="1:10" ht="18" customHeight="1" x14ac:dyDescent="0.2">
      <c r="A138" s="5"/>
      <c r="B138" s="37" t="s">
        <v>16</v>
      </c>
      <c r="C138" s="37"/>
      <c r="D138" s="37"/>
      <c r="E138" s="37"/>
      <c r="F138" s="37"/>
      <c r="G138" s="37"/>
      <c r="H138" s="37"/>
      <c r="I138" s="37"/>
      <c r="J138" s="96">
        <f>SUM(J136:J137)</f>
        <v>2466.7999999999997</v>
      </c>
    </row>
    <row r="139" spans="1:10" x14ac:dyDescent="0.2"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1:10" ht="20.25" x14ac:dyDescent="0.2">
      <c r="A140" s="5"/>
      <c r="B140" s="10" t="s">
        <v>2</v>
      </c>
      <c r="C140" s="10"/>
      <c r="D140" s="10"/>
      <c r="E140" s="10"/>
      <c r="F140" s="10"/>
      <c r="G140" s="10"/>
      <c r="H140" s="10"/>
      <c r="I140" s="10"/>
      <c r="J140" s="10"/>
    </row>
    <row r="141" spans="1:10" ht="15" customHeight="1" x14ac:dyDescent="0.2">
      <c r="A141" s="5"/>
      <c r="B141" s="12" t="s">
        <v>90</v>
      </c>
      <c r="C141" s="12"/>
      <c r="D141" s="12"/>
      <c r="E141" s="12"/>
      <c r="F141" s="12"/>
      <c r="G141" s="12"/>
      <c r="H141" s="12"/>
      <c r="I141" s="12"/>
      <c r="J141" s="12"/>
    </row>
    <row r="142" spans="1:10" ht="18.75" customHeight="1" x14ac:dyDescent="0.2">
      <c r="A142" s="5"/>
      <c r="B142" s="32" t="s">
        <v>4</v>
      </c>
      <c r="C142" s="32"/>
      <c r="D142" s="32"/>
      <c r="E142" s="32"/>
      <c r="F142" s="32"/>
      <c r="G142" s="32"/>
      <c r="H142" s="32"/>
      <c r="I142" s="32"/>
      <c r="J142" s="32"/>
    </row>
    <row r="143" spans="1:10" ht="32.25" customHeight="1" x14ac:dyDescent="0.2">
      <c r="A143" s="135"/>
      <c r="B143" s="50" t="s">
        <v>5</v>
      </c>
      <c r="C143" s="51" t="s">
        <v>6</v>
      </c>
      <c r="D143" s="52"/>
      <c r="E143" s="52"/>
      <c r="F143" s="53"/>
      <c r="G143" s="16" t="s">
        <v>7</v>
      </c>
      <c r="H143" s="16"/>
      <c r="I143" s="50" t="s">
        <v>8</v>
      </c>
      <c r="J143" s="39" t="s">
        <v>28</v>
      </c>
    </row>
    <row r="144" spans="1:10" ht="18" customHeight="1" x14ac:dyDescent="0.2">
      <c r="A144" s="135"/>
      <c r="B144" s="54"/>
      <c r="C144" s="55"/>
      <c r="D144" s="56"/>
      <c r="E144" s="56"/>
      <c r="F144" s="57"/>
      <c r="G144" s="19" t="s">
        <v>10</v>
      </c>
      <c r="H144" s="19" t="s">
        <v>11</v>
      </c>
      <c r="I144" s="54"/>
      <c r="J144" s="40"/>
    </row>
    <row r="145" spans="1:10" s="5" customFormat="1" ht="21.75" customHeight="1" x14ac:dyDescent="0.2">
      <c r="B145" s="24">
        <v>1</v>
      </c>
      <c r="C145" s="21" t="s">
        <v>91</v>
      </c>
      <c r="D145" s="22"/>
      <c r="E145" s="22"/>
      <c r="F145" s="23"/>
      <c r="G145" s="24" t="s">
        <v>13</v>
      </c>
      <c r="H145" s="93">
        <v>86</v>
      </c>
      <c r="I145" s="24">
        <v>2022</v>
      </c>
      <c r="J145" s="136">
        <v>649.29999999999995</v>
      </c>
    </row>
    <row r="146" spans="1:10" s="5" customFormat="1" ht="24" customHeight="1" x14ac:dyDescent="0.2">
      <c r="B146" s="24">
        <v>2</v>
      </c>
      <c r="C146" s="21" t="s">
        <v>92</v>
      </c>
      <c r="D146" s="22"/>
      <c r="E146" s="22"/>
      <c r="F146" s="23"/>
      <c r="G146" s="24" t="s">
        <v>93</v>
      </c>
      <c r="H146" s="93">
        <v>12</v>
      </c>
      <c r="I146" s="24">
        <v>2022</v>
      </c>
      <c r="J146" s="136">
        <v>118.8</v>
      </c>
    </row>
    <row r="147" spans="1:10" s="5" customFormat="1" ht="22.5" customHeight="1" x14ac:dyDescent="0.2">
      <c r="B147" s="24">
        <v>3</v>
      </c>
      <c r="C147" s="21" t="s">
        <v>94</v>
      </c>
      <c r="D147" s="22"/>
      <c r="E147" s="22"/>
      <c r="F147" s="23"/>
      <c r="G147" s="24" t="s">
        <v>13</v>
      </c>
      <c r="H147" s="93">
        <v>81</v>
      </c>
      <c r="I147" s="24">
        <v>2022</v>
      </c>
      <c r="J147" s="136">
        <v>355.9</v>
      </c>
    </row>
    <row r="148" spans="1:10" s="5" customFormat="1" ht="17.25" customHeight="1" x14ac:dyDescent="0.2">
      <c r="B148" s="24">
        <v>4</v>
      </c>
      <c r="C148" s="21" t="s">
        <v>95</v>
      </c>
      <c r="D148" s="22"/>
      <c r="E148" s="22"/>
      <c r="F148" s="23"/>
      <c r="G148" s="24" t="s">
        <v>13</v>
      </c>
      <c r="H148" s="93">
        <v>79</v>
      </c>
      <c r="I148" s="24">
        <v>2022</v>
      </c>
      <c r="J148" s="136">
        <v>600.9</v>
      </c>
    </row>
    <row r="149" spans="1:10" s="5" customFormat="1" ht="17.25" customHeight="1" x14ac:dyDescent="0.2">
      <c r="B149" s="24">
        <v>5</v>
      </c>
      <c r="C149" s="21" t="s">
        <v>96</v>
      </c>
      <c r="D149" s="22"/>
      <c r="E149" s="22"/>
      <c r="F149" s="23"/>
      <c r="G149" s="24" t="s">
        <v>97</v>
      </c>
      <c r="H149" s="92">
        <v>7.7</v>
      </c>
      <c r="I149" s="24">
        <v>2022</v>
      </c>
      <c r="J149" s="136">
        <v>42.8</v>
      </c>
    </row>
    <row r="150" spans="1:10" s="5" customFormat="1" ht="17.25" customHeight="1" x14ac:dyDescent="0.2">
      <c r="B150" s="24">
        <v>6</v>
      </c>
      <c r="C150" s="21" t="s">
        <v>98</v>
      </c>
      <c r="D150" s="22"/>
      <c r="E150" s="22"/>
      <c r="F150" s="23"/>
      <c r="G150" s="24" t="s">
        <v>13</v>
      </c>
      <c r="H150" s="93">
        <v>300</v>
      </c>
      <c r="I150" s="24">
        <v>2022</v>
      </c>
      <c r="J150" s="136">
        <v>60</v>
      </c>
    </row>
    <row r="151" spans="1:10" s="5" customFormat="1" ht="17.25" customHeight="1" x14ac:dyDescent="0.2">
      <c r="B151" s="24">
        <v>7</v>
      </c>
      <c r="C151" s="21" t="s">
        <v>99</v>
      </c>
      <c r="D151" s="22"/>
      <c r="E151" s="22"/>
      <c r="F151" s="23"/>
      <c r="G151" s="24" t="s">
        <v>13</v>
      </c>
      <c r="H151" s="93">
        <v>51</v>
      </c>
      <c r="I151" s="24">
        <v>2022</v>
      </c>
      <c r="J151" s="136">
        <v>210</v>
      </c>
    </row>
    <row r="152" spans="1:10" s="5" customFormat="1" ht="17.25" customHeight="1" x14ac:dyDescent="0.2">
      <c r="B152" s="24">
        <v>8</v>
      </c>
      <c r="C152" s="21" t="s">
        <v>100</v>
      </c>
      <c r="D152" s="22"/>
      <c r="E152" s="22"/>
      <c r="F152" s="23"/>
      <c r="G152" s="24" t="s">
        <v>13</v>
      </c>
      <c r="H152" s="93">
        <v>148</v>
      </c>
      <c r="I152" s="24">
        <v>2022</v>
      </c>
      <c r="J152" s="136">
        <v>104.4</v>
      </c>
    </row>
    <row r="153" spans="1:10" s="5" customFormat="1" ht="19.5" customHeight="1" x14ac:dyDescent="0.2">
      <c r="B153" s="37" t="s">
        <v>16</v>
      </c>
      <c r="C153" s="37"/>
      <c r="D153" s="37"/>
      <c r="E153" s="37"/>
      <c r="F153" s="37"/>
      <c r="G153" s="37"/>
      <c r="H153" s="37"/>
      <c r="I153" s="37"/>
      <c r="J153" s="96">
        <f>SUM(J145:J152)</f>
        <v>2142.1</v>
      </c>
    </row>
    <row r="154" spans="1:10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1:10" ht="16.5" customHeight="1" x14ac:dyDescent="0.2">
      <c r="A155" s="1"/>
      <c r="B155" s="10" t="s">
        <v>2</v>
      </c>
      <c r="C155" s="10"/>
      <c r="D155" s="10"/>
      <c r="E155" s="10"/>
      <c r="F155" s="10"/>
      <c r="G155" s="10"/>
      <c r="H155" s="10"/>
      <c r="I155" s="10"/>
      <c r="J155" s="10"/>
    </row>
    <row r="156" spans="1:10" s="13" customFormat="1" ht="34.5" customHeight="1" x14ac:dyDescent="0.25">
      <c r="A156" s="11"/>
      <c r="B156" s="12" t="s">
        <v>101</v>
      </c>
      <c r="C156" s="12"/>
      <c r="D156" s="12"/>
      <c r="E156" s="12"/>
      <c r="F156" s="12"/>
      <c r="G156" s="12"/>
      <c r="H156" s="12"/>
      <c r="I156" s="12"/>
      <c r="J156" s="12"/>
    </row>
    <row r="157" spans="1:10" s="99" customFormat="1" ht="15" x14ac:dyDescent="0.25">
      <c r="A157" s="98"/>
      <c r="B157" s="100" t="s">
        <v>4</v>
      </c>
      <c r="C157" s="100"/>
      <c r="D157" s="100"/>
      <c r="E157" s="100"/>
      <c r="F157" s="100"/>
      <c r="G157" s="100"/>
      <c r="H157" s="100"/>
      <c r="I157" s="100"/>
      <c r="J157" s="100"/>
    </row>
    <row r="158" spans="1:10" ht="39" customHeight="1" x14ac:dyDescent="0.2">
      <c r="A158" s="1"/>
      <c r="B158" s="50" t="s">
        <v>5</v>
      </c>
      <c r="C158" s="51" t="s">
        <v>6</v>
      </c>
      <c r="D158" s="52"/>
      <c r="E158" s="52"/>
      <c r="F158" s="53"/>
      <c r="G158" s="16" t="s">
        <v>7</v>
      </c>
      <c r="H158" s="16"/>
      <c r="I158" s="50" t="s">
        <v>47</v>
      </c>
      <c r="J158" s="39" t="s">
        <v>28</v>
      </c>
    </row>
    <row r="159" spans="1:10" ht="15" customHeight="1" x14ac:dyDescent="0.2">
      <c r="A159" s="1"/>
      <c r="B159" s="54"/>
      <c r="C159" s="55"/>
      <c r="D159" s="56"/>
      <c r="E159" s="56"/>
      <c r="F159" s="57"/>
      <c r="G159" s="19" t="s">
        <v>10</v>
      </c>
      <c r="H159" s="19" t="s">
        <v>11</v>
      </c>
      <c r="I159" s="54"/>
      <c r="J159" s="40"/>
    </row>
    <row r="160" spans="1:10" ht="16.149999999999999" customHeight="1" x14ac:dyDescent="0.2">
      <c r="A160" s="1"/>
      <c r="B160" s="24">
        <v>9</v>
      </c>
      <c r="C160" s="21" t="s">
        <v>102</v>
      </c>
      <c r="D160" s="22"/>
      <c r="E160" s="22"/>
      <c r="F160" s="23"/>
      <c r="G160" s="24" t="s">
        <v>42</v>
      </c>
      <c r="H160" s="24">
        <v>2</v>
      </c>
      <c r="I160" s="137">
        <v>2022</v>
      </c>
      <c r="J160" s="138">
        <v>250</v>
      </c>
    </row>
    <row r="161" spans="1:10" ht="16.149999999999999" customHeight="1" x14ac:dyDescent="0.2">
      <c r="A161" s="1"/>
      <c r="B161" s="37" t="s">
        <v>16</v>
      </c>
      <c r="C161" s="37"/>
      <c r="D161" s="37"/>
      <c r="E161" s="37"/>
      <c r="F161" s="37"/>
      <c r="G161" s="37"/>
      <c r="H161" s="37"/>
      <c r="I161" s="37"/>
      <c r="J161" s="139">
        <f>SUM(J160:J160)</f>
        <v>250</v>
      </c>
    </row>
    <row r="162" spans="1:10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1:10" ht="20.25" x14ac:dyDescent="0.2">
      <c r="A163" s="5"/>
      <c r="B163" s="10" t="s">
        <v>2</v>
      </c>
      <c r="C163" s="10"/>
      <c r="D163" s="10"/>
      <c r="E163" s="10"/>
      <c r="F163" s="10"/>
      <c r="G163" s="10"/>
      <c r="H163" s="10"/>
      <c r="I163" s="10"/>
      <c r="J163" s="10"/>
    </row>
    <row r="164" spans="1:10" ht="26.25" customHeight="1" x14ac:dyDescent="0.2">
      <c r="A164" s="5"/>
      <c r="B164" s="12" t="s">
        <v>103</v>
      </c>
      <c r="C164" s="12"/>
      <c r="D164" s="12"/>
      <c r="E164" s="12"/>
      <c r="F164" s="12"/>
      <c r="G164" s="12"/>
      <c r="H164" s="12"/>
      <c r="I164" s="12"/>
      <c r="J164" s="12"/>
    </row>
    <row r="165" spans="1:10" ht="15" customHeight="1" x14ac:dyDescent="0.2">
      <c r="A165" s="5"/>
      <c r="B165" s="32" t="s">
        <v>4</v>
      </c>
      <c r="C165" s="32"/>
      <c r="D165" s="32"/>
      <c r="E165" s="32"/>
      <c r="F165" s="32"/>
      <c r="G165" s="32"/>
      <c r="H165" s="32"/>
      <c r="I165" s="32"/>
      <c r="J165" s="32"/>
    </row>
    <row r="166" spans="1:10" ht="33" customHeight="1" x14ac:dyDescent="0.2">
      <c r="A166" s="5"/>
      <c r="B166" s="50" t="s">
        <v>5</v>
      </c>
      <c r="C166" s="51" t="s">
        <v>6</v>
      </c>
      <c r="D166" s="52"/>
      <c r="E166" s="52"/>
      <c r="F166" s="53"/>
      <c r="G166" s="16" t="s">
        <v>7</v>
      </c>
      <c r="H166" s="16"/>
      <c r="I166" s="50" t="s">
        <v>47</v>
      </c>
      <c r="J166" s="39" t="s">
        <v>28</v>
      </c>
    </row>
    <row r="167" spans="1:10" ht="21.75" customHeight="1" x14ac:dyDescent="0.2">
      <c r="A167" s="5"/>
      <c r="B167" s="54"/>
      <c r="C167" s="55"/>
      <c r="D167" s="56"/>
      <c r="E167" s="56"/>
      <c r="F167" s="57"/>
      <c r="G167" s="19" t="s">
        <v>10</v>
      </c>
      <c r="H167" s="19" t="s">
        <v>11</v>
      </c>
      <c r="I167" s="54"/>
      <c r="J167" s="40"/>
    </row>
    <row r="168" spans="1:10" ht="16.149999999999999" customHeight="1" x14ac:dyDescent="0.2">
      <c r="A168" s="5"/>
      <c r="B168" s="24">
        <v>1</v>
      </c>
      <c r="C168" s="71" t="s">
        <v>104</v>
      </c>
      <c r="D168" s="72"/>
      <c r="E168" s="72"/>
      <c r="F168" s="73"/>
      <c r="G168" s="24" t="s">
        <v>13</v>
      </c>
      <c r="H168" s="93">
        <v>5</v>
      </c>
      <c r="I168" s="24">
        <v>2022</v>
      </c>
      <c r="J168" s="140">
        <v>14.9</v>
      </c>
    </row>
    <row r="169" spans="1:10" ht="16.149999999999999" customHeight="1" x14ac:dyDescent="0.2">
      <c r="A169" s="5"/>
      <c r="B169" s="24">
        <v>2</v>
      </c>
      <c r="C169" s="71" t="s">
        <v>105</v>
      </c>
      <c r="D169" s="72"/>
      <c r="E169" s="72"/>
      <c r="F169" s="73"/>
      <c r="G169" s="24" t="s">
        <v>13</v>
      </c>
      <c r="H169" s="93">
        <v>1000</v>
      </c>
      <c r="I169" s="24">
        <v>2022</v>
      </c>
      <c r="J169" s="140">
        <v>3.4</v>
      </c>
    </row>
    <row r="170" spans="1:10" ht="16.149999999999999" customHeight="1" x14ac:dyDescent="0.2">
      <c r="A170" s="5"/>
      <c r="B170" s="24">
        <v>3</v>
      </c>
      <c r="C170" s="71" t="s">
        <v>106</v>
      </c>
      <c r="D170" s="72"/>
      <c r="E170" s="72"/>
      <c r="F170" s="73"/>
      <c r="G170" s="24" t="s">
        <v>13</v>
      </c>
      <c r="H170" s="93">
        <v>100</v>
      </c>
      <c r="I170" s="24">
        <v>2022</v>
      </c>
      <c r="J170" s="140">
        <v>6.6</v>
      </c>
    </row>
    <row r="171" spans="1:10" ht="16.149999999999999" customHeight="1" x14ac:dyDescent="0.2">
      <c r="A171" s="5"/>
      <c r="B171" s="24">
        <v>4</v>
      </c>
      <c r="C171" s="71" t="s">
        <v>107</v>
      </c>
      <c r="D171" s="72"/>
      <c r="E171" s="72"/>
      <c r="F171" s="73"/>
      <c r="G171" s="24" t="s">
        <v>26</v>
      </c>
      <c r="H171" s="93">
        <v>100</v>
      </c>
      <c r="I171" s="24">
        <v>2022</v>
      </c>
      <c r="J171" s="140">
        <v>24</v>
      </c>
    </row>
    <row r="172" spans="1:10" ht="27.75" customHeight="1" x14ac:dyDescent="0.2">
      <c r="A172" s="5"/>
      <c r="B172" s="24">
        <v>5</v>
      </c>
      <c r="C172" s="21" t="s">
        <v>108</v>
      </c>
      <c r="D172" s="22"/>
      <c r="E172" s="22"/>
      <c r="F172" s="23"/>
      <c r="G172" s="24" t="s">
        <v>26</v>
      </c>
      <c r="H172" s="93">
        <v>45</v>
      </c>
      <c r="I172" s="24">
        <v>2022</v>
      </c>
      <c r="J172" s="140">
        <v>24</v>
      </c>
    </row>
    <row r="173" spans="1:10" ht="44.25" customHeight="1" x14ac:dyDescent="0.2">
      <c r="A173" s="5"/>
      <c r="B173" s="24">
        <v>6</v>
      </c>
      <c r="C173" s="21" t="s">
        <v>109</v>
      </c>
      <c r="D173" s="22"/>
      <c r="E173" s="22"/>
      <c r="F173" s="23"/>
      <c r="G173" s="24" t="s">
        <v>26</v>
      </c>
      <c r="H173" s="93">
        <v>110</v>
      </c>
      <c r="I173" s="24">
        <v>2022</v>
      </c>
      <c r="J173" s="140">
        <v>40</v>
      </c>
    </row>
    <row r="174" spans="1:10" ht="21.75" customHeight="1" x14ac:dyDescent="0.2">
      <c r="A174" s="1"/>
      <c r="B174" s="37" t="s">
        <v>16</v>
      </c>
      <c r="C174" s="37"/>
      <c r="D174" s="37"/>
      <c r="E174" s="37"/>
      <c r="F174" s="37"/>
      <c r="G174" s="37"/>
      <c r="H174" s="37"/>
      <c r="I174" s="37"/>
      <c r="J174" s="141">
        <f>SUM(J168:J173)</f>
        <v>112.9</v>
      </c>
    </row>
    <row r="175" spans="1:10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</row>
    <row r="176" spans="1:10" ht="20.25" x14ac:dyDescent="0.2">
      <c r="A176" s="1"/>
      <c r="B176" s="10" t="s">
        <v>2</v>
      </c>
      <c r="C176" s="10"/>
      <c r="D176" s="10"/>
      <c r="E176" s="10"/>
      <c r="F176" s="10"/>
      <c r="G176" s="10"/>
      <c r="H176" s="10"/>
      <c r="I176" s="10"/>
      <c r="J176" s="10"/>
    </row>
    <row r="177" spans="1:10" ht="28.5" customHeight="1" x14ac:dyDescent="0.2">
      <c r="A177" s="1"/>
      <c r="B177" s="12" t="s">
        <v>110</v>
      </c>
      <c r="C177" s="12"/>
      <c r="D177" s="12"/>
      <c r="E177" s="12"/>
      <c r="F177" s="12"/>
      <c r="G177" s="12"/>
      <c r="H177" s="12"/>
      <c r="I177" s="12"/>
      <c r="J177" s="12"/>
    </row>
    <row r="178" spans="1:10" ht="15.75" customHeight="1" x14ac:dyDescent="0.2">
      <c r="A178" s="1"/>
      <c r="B178" s="32" t="s">
        <v>4</v>
      </c>
      <c r="C178" s="32"/>
      <c r="D178" s="32"/>
      <c r="E178" s="32"/>
      <c r="F178" s="32"/>
      <c r="G178" s="32"/>
      <c r="H178" s="32"/>
      <c r="I178" s="32"/>
      <c r="J178" s="32"/>
    </row>
    <row r="179" spans="1:10" ht="42" customHeight="1" x14ac:dyDescent="0.2">
      <c r="A179" s="3"/>
      <c r="B179" s="50" t="s">
        <v>5</v>
      </c>
      <c r="C179" s="51" t="s">
        <v>6</v>
      </c>
      <c r="D179" s="52"/>
      <c r="E179" s="52"/>
      <c r="F179" s="53"/>
      <c r="G179" s="16" t="s">
        <v>7</v>
      </c>
      <c r="H179" s="16"/>
      <c r="I179" s="50" t="s">
        <v>8</v>
      </c>
      <c r="J179" s="39" t="s">
        <v>9</v>
      </c>
    </row>
    <row r="180" spans="1:10" ht="17.25" customHeight="1" x14ac:dyDescent="0.2">
      <c r="A180" s="3"/>
      <c r="B180" s="54"/>
      <c r="C180" s="55"/>
      <c r="D180" s="56"/>
      <c r="E180" s="56"/>
      <c r="F180" s="57"/>
      <c r="G180" s="19" t="s">
        <v>10</v>
      </c>
      <c r="H180" s="19" t="s">
        <v>11</v>
      </c>
      <c r="I180" s="54"/>
      <c r="J180" s="40"/>
    </row>
    <row r="181" spans="1:10" ht="15" customHeight="1" x14ac:dyDescent="0.2">
      <c r="A181" s="3"/>
      <c r="B181" s="20">
        <v>1</v>
      </c>
      <c r="C181" s="71" t="s">
        <v>111</v>
      </c>
      <c r="D181" s="72"/>
      <c r="E181" s="72"/>
      <c r="F181" s="73"/>
      <c r="G181" s="24" t="s">
        <v>13</v>
      </c>
      <c r="H181" s="24">
        <v>1000</v>
      </c>
      <c r="I181" s="20">
        <v>2022</v>
      </c>
      <c r="J181" s="142">
        <v>33</v>
      </c>
    </row>
    <row r="182" spans="1:10" ht="24.75" customHeight="1" x14ac:dyDescent="0.2">
      <c r="A182" s="3"/>
      <c r="B182" s="20">
        <v>2</v>
      </c>
      <c r="C182" s="28" t="s">
        <v>112</v>
      </c>
      <c r="D182" s="28"/>
      <c r="E182" s="28"/>
      <c r="F182" s="28"/>
      <c r="G182" s="24" t="s">
        <v>13</v>
      </c>
      <c r="H182" s="41">
        <v>1500</v>
      </c>
      <c r="I182" s="27">
        <v>2022</v>
      </c>
      <c r="J182" s="142">
        <v>43.2</v>
      </c>
    </row>
    <row r="183" spans="1:10" ht="15" customHeight="1" x14ac:dyDescent="0.2">
      <c r="A183" s="3"/>
      <c r="B183" s="20">
        <v>3</v>
      </c>
      <c r="C183" s="28" t="s">
        <v>113</v>
      </c>
      <c r="D183" s="28"/>
      <c r="E183" s="28"/>
      <c r="F183" s="28"/>
      <c r="G183" s="24" t="s">
        <v>13</v>
      </c>
      <c r="H183" s="41">
        <v>200</v>
      </c>
      <c r="I183" s="27">
        <v>2022</v>
      </c>
      <c r="J183" s="142">
        <v>84</v>
      </c>
    </row>
    <row r="184" spans="1:10" ht="18" customHeight="1" x14ac:dyDescent="0.2">
      <c r="A184" s="3"/>
      <c r="B184" s="30" t="s">
        <v>16</v>
      </c>
      <c r="C184" s="30"/>
      <c r="D184" s="30"/>
      <c r="E184" s="30"/>
      <c r="F184" s="30"/>
      <c r="G184" s="30"/>
      <c r="H184" s="30"/>
      <c r="I184" s="30"/>
      <c r="J184" s="143">
        <f>SUM(J181:J183)</f>
        <v>160.19999999999999</v>
      </c>
    </row>
    <row r="185" spans="1:10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</row>
    <row r="186" spans="1:10" ht="20.25" x14ac:dyDescent="0.2">
      <c r="A186" s="1"/>
      <c r="B186" s="10" t="s">
        <v>2</v>
      </c>
      <c r="C186" s="10"/>
      <c r="D186" s="10"/>
      <c r="E186" s="10"/>
      <c r="F186" s="10"/>
      <c r="G186" s="10"/>
      <c r="H186" s="10"/>
      <c r="I186" s="10"/>
      <c r="J186" s="10"/>
    </row>
    <row r="187" spans="1:10" ht="25.5" customHeight="1" x14ac:dyDescent="0.2">
      <c r="A187" s="1"/>
      <c r="B187" s="12" t="s">
        <v>114</v>
      </c>
      <c r="C187" s="12"/>
      <c r="D187" s="12"/>
      <c r="E187" s="12"/>
      <c r="F187" s="12"/>
      <c r="G187" s="12"/>
      <c r="H187" s="12"/>
      <c r="I187" s="12"/>
      <c r="J187" s="12"/>
    </row>
    <row r="188" spans="1:10" ht="18.75" customHeight="1" x14ac:dyDescent="0.2">
      <c r="A188" s="1"/>
      <c r="B188" s="32" t="s">
        <v>4</v>
      </c>
      <c r="C188" s="32"/>
      <c r="D188" s="32"/>
      <c r="E188" s="32"/>
      <c r="F188" s="32"/>
      <c r="G188" s="32"/>
      <c r="H188" s="32"/>
      <c r="I188" s="32"/>
      <c r="J188" s="32"/>
    </row>
    <row r="189" spans="1:10" ht="29.25" customHeight="1" x14ac:dyDescent="0.2">
      <c r="A189" s="3"/>
      <c r="B189" s="50" t="s">
        <v>5</v>
      </c>
      <c r="C189" s="51" t="s">
        <v>6</v>
      </c>
      <c r="D189" s="52"/>
      <c r="E189" s="52"/>
      <c r="F189" s="53"/>
      <c r="G189" s="16" t="s">
        <v>7</v>
      </c>
      <c r="H189" s="16"/>
      <c r="I189" s="50" t="s">
        <v>8</v>
      </c>
      <c r="J189" s="39" t="s">
        <v>9</v>
      </c>
    </row>
    <row r="190" spans="1:10" ht="30" customHeight="1" x14ac:dyDescent="0.2">
      <c r="A190" s="3"/>
      <c r="B190" s="54"/>
      <c r="C190" s="55"/>
      <c r="D190" s="56"/>
      <c r="E190" s="56"/>
      <c r="F190" s="57"/>
      <c r="G190" s="19" t="s">
        <v>10</v>
      </c>
      <c r="H190" s="19" t="s">
        <v>11</v>
      </c>
      <c r="I190" s="54"/>
      <c r="J190" s="40"/>
    </row>
    <row r="191" spans="1:10" ht="26.25" customHeight="1" x14ac:dyDescent="0.2">
      <c r="A191" s="3"/>
      <c r="B191" s="24">
        <v>1</v>
      </c>
      <c r="C191" s="21" t="s">
        <v>115</v>
      </c>
      <c r="D191" s="22"/>
      <c r="E191" s="22"/>
      <c r="F191" s="23"/>
      <c r="G191" s="24" t="s">
        <v>13</v>
      </c>
      <c r="H191" s="24">
        <v>300</v>
      </c>
      <c r="I191" s="24">
        <v>2022</v>
      </c>
      <c r="J191" s="136">
        <v>21.8</v>
      </c>
    </row>
    <row r="192" spans="1:10" ht="26.25" customHeight="1" x14ac:dyDescent="0.2">
      <c r="A192" s="3"/>
      <c r="B192" s="24">
        <v>2</v>
      </c>
      <c r="C192" s="21" t="s">
        <v>116</v>
      </c>
      <c r="D192" s="22"/>
      <c r="E192" s="22"/>
      <c r="F192" s="23"/>
      <c r="G192" s="24" t="s">
        <v>13</v>
      </c>
      <c r="H192" s="24">
        <v>100</v>
      </c>
      <c r="I192" s="24">
        <v>2022</v>
      </c>
      <c r="J192" s="136">
        <v>10.6</v>
      </c>
    </row>
    <row r="193" spans="1:10" ht="16.149999999999999" customHeight="1" x14ac:dyDescent="0.2">
      <c r="A193" s="3"/>
      <c r="B193" s="24">
        <v>3</v>
      </c>
      <c r="C193" s="21" t="s">
        <v>117</v>
      </c>
      <c r="D193" s="22"/>
      <c r="E193" s="22"/>
      <c r="F193" s="23"/>
      <c r="G193" s="24" t="s">
        <v>13</v>
      </c>
      <c r="H193" s="24">
        <v>400</v>
      </c>
      <c r="I193" s="24">
        <v>2022</v>
      </c>
      <c r="J193" s="136">
        <v>17.2</v>
      </c>
    </row>
    <row r="194" spans="1:10" ht="21.75" customHeight="1" x14ac:dyDescent="0.2">
      <c r="A194" s="3"/>
      <c r="B194" s="37" t="s">
        <v>16</v>
      </c>
      <c r="C194" s="37"/>
      <c r="D194" s="37"/>
      <c r="E194" s="37"/>
      <c r="F194" s="37"/>
      <c r="G194" s="37"/>
      <c r="H194" s="37"/>
      <c r="I194" s="37"/>
      <c r="J194" s="141">
        <f>SUM(J191:J193)</f>
        <v>49.599999999999994</v>
      </c>
    </row>
    <row r="195" spans="1:10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</row>
    <row r="196" spans="1:10" ht="20.25" x14ac:dyDescent="0.2">
      <c r="A196" s="1"/>
      <c r="B196" s="10" t="s">
        <v>2</v>
      </c>
      <c r="C196" s="10"/>
      <c r="D196" s="10"/>
      <c r="E196" s="10"/>
      <c r="F196" s="10"/>
      <c r="G196" s="10"/>
      <c r="H196" s="10"/>
      <c r="I196" s="10"/>
      <c r="J196" s="10"/>
    </row>
    <row r="197" spans="1:10" ht="35.25" customHeight="1" x14ac:dyDescent="0.2">
      <c r="A197" s="1"/>
      <c r="B197" s="12" t="s">
        <v>118</v>
      </c>
      <c r="C197" s="12"/>
      <c r="D197" s="12"/>
      <c r="E197" s="12"/>
      <c r="F197" s="12"/>
      <c r="G197" s="12"/>
      <c r="H197" s="12"/>
      <c r="I197" s="12"/>
      <c r="J197" s="12"/>
    </row>
    <row r="198" spans="1:10" ht="12.75" customHeight="1" x14ac:dyDescent="0.2">
      <c r="A198" s="1"/>
      <c r="B198" s="1"/>
      <c r="C198" s="144" t="s">
        <v>4</v>
      </c>
      <c r="D198" s="144"/>
      <c r="E198" s="144"/>
      <c r="F198" s="144"/>
      <c r="G198" s="144"/>
      <c r="H198" s="144"/>
      <c r="I198" s="144"/>
      <c r="J198" s="1"/>
    </row>
    <row r="199" spans="1:10" ht="39" customHeight="1" x14ac:dyDescent="0.2">
      <c r="A199" s="3"/>
      <c r="B199" s="50" t="s">
        <v>5</v>
      </c>
      <c r="C199" s="51" t="s">
        <v>6</v>
      </c>
      <c r="D199" s="52"/>
      <c r="E199" s="52"/>
      <c r="F199" s="53"/>
      <c r="G199" s="16" t="s">
        <v>7</v>
      </c>
      <c r="H199" s="16"/>
      <c r="I199" s="50" t="s">
        <v>8</v>
      </c>
      <c r="J199" s="39" t="s">
        <v>9</v>
      </c>
    </row>
    <row r="200" spans="1:10" ht="19.5" customHeight="1" x14ac:dyDescent="0.2">
      <c r="A200" s="3"/>
      <c r="B200" s="54"/>
      <c r="C200" s="55"/>
      <c r="D200" s="56"/>
      <c r="E200" s="56"/>
      <c r="F200" s="57"/>
      <c r="G200" s="19" t="s">
        <v>10</v>
      </c>
      <c r="H200" s="19" t="s">
        <v>11</v>
      </c>
      <c r="I200" s="54"/>
      <c r="J200" s="40"/>
    </row>
    <row r="201" spans="1:10" ht="32.25" customHeight="1" x14ac:dyDescent="0.2">
      <c r="A201" s="3"/>
      <c r="B201" s="24">
        <v>1</v>
      </c>
      <c r="C201" s="21" t="s">
        <v>119</v>
      </c>
      <c r="D201" s="22"/>
      <c r="E201" s="22"/>
      <c r="F201" s="23"/>
      <c r="G201" s="27" t="s">
        <v>13</v>
      </c>
      <c r="H201" s="24">
        <v>1500</v>
      </c>
      <c r="I201" s="24">
        <v>2022</v>
      </c>
      <c r="J201" s="136">
        <v>30.1</v>
      </c>
    </row>
    <row r="202" spans="1:10" ht="32.25" customHeight="1" x14ac:dyDescent="0.2">
      <c r="A202" s="3"/>
      <c r="B202" s="24">
        <v>2</v>
      </c>
      <c r="C202" s="21" t="s">
        <v>120</v>
      </c>
      <c r="D202" s="22"/>
      <c r="E202" s="22"/>
      <c r="F202" s="23"/>
      <c r="G202" s="27" t="s">
        <v>13</v>
      </c>
      <c r="H202" s="24">
        <v>500</v>
      </c>
      <c r="I202" s="24">
        <v>2022</v>
      </c>
      <c r="J202" s="136">
        <v>19.8</v>
      </c>
    </row>
    <row r="203" spans="1:10" ht="18.75" customHeight="1" x14ac:dyDescent="0.2">
      <c r="A203" s="3"/>
      <c r="B203" s="37" t="s">
        <v>16</v>
      </c>
      <c r="C203" s="37"/>
      <c r="D203" s="37"/>
      <c r="E203" s="37"/>
      <c r="F203" s="37"/>
      <c r="G203" s="37"/>
      <c r="H203" s="37"/>
      <c r="I203" s="37"/>
      <c r="J203" s="141">
        <f>SUM(J201:J202)</f>
        <v>49.900000000000006</v>
      </c>
    </row>
    <row r="204" spans="1:10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1:10" ht="20.25" x14ac:dyDescent="0.2">
      <c r="A205" s="1"/>
      <c r="B205" s="10" t="s">
        <v>2</v>
      </c>
      <c r="C205" s="10"/>
      <c r="D205" s="10"/>
      <c r="E205" s="10"/>
      <c r="F205" s="10"/>
      <c r="G205" s="10"/>
      <c r="H205" s="10"/>
      <c r="I205" s="10"/>
      <c r="J205" s="10"/>
    </row>
    <row r="206" spans="1:10" ht="41.25" customHeight="1" x14ac:dyDescent="0.2">
      <c r="A206" s="1"/>
      <c r="B206" s="12" t="s">
        <v>121</v>
      </c>
      <c r="C206" s="12"/>
      <c r="D206" s="12"/>
      <c r="E206" s="12"/>
      <c r="F206" s="12"/>
      <c r="G206" s="12"/>
      <c r="H206" s="12"/>
      <c r="I206" s="12"/>
      <c r="J206" s="12"/>
    </row>
    <row r="207" spans="1:10" ht="12.75" customHeight="1" x14ac:dyDescent="0.2">
      <c r="A207" s="1"/>
      <c r="B207" s="32" t="s">
        <v>4</v>
      </c>
      <c r="C207" s="32"/>
      <c r="D207" s="32"/>
      <c r="E207" s="32"/>
      <c r="F207" s="32"/>
      <c r="G207" s="32"/>
      <c r="H207" s="32"/>
      <c r="I207" s="32"/>
      <c r="J207" s="32"/>
    </row>
    <row r="208" spans="1:10" ht="42" customHeight="1" x14ac:dyDescent="0.2">
      <c r="A208" s="3"/>
      <c r="B208" s="50" t="s">
        <v>5</v>
      </c>
      <c r="C208" s="51" t="s">
        <v>6</v>
      </c>
      <c r="D208" s="52"/>
      <c r="E208" s="52"/>
      <c r="F208" s="53"/>
      <c r="G208" s="16" t="s">
        <v>7</v>
      </c>
      <c r="H208" s="16"/>
      <c r="I208" s="50" t="s">
        <v>8</v>
      </c>
      <c r="J208" s="39" t="s">
        <v>9</v>
      </c>
    </row>
    <row r="209" spans="1:10" ht="17.25" customHeight="1" x14ac:dyDescent="0.2">
      <c r="A209" s="3"/>
      <c r="B209" s="54"/>
      <c r="C209" s="55"/>
      <c r="D209" s="56"/>
      <c r="E209" s="56"/>
      <c r="F209" s="57"/>
      <c r="G209" s="19" t="s">
        <v>10</v>
      </c>
      <c r="H209" s="19" t="s">
        <v>11</v>
      </c>
      <c r="I209" s="54"/>
      <c r="J209" s="40"/>
    </row>
    <row r="210" spans="1:10" ht="15.75" customHeight="1" x14ac:dyDescent="0.2">
      <c r="A210" s="3"/>
      <c r="B210" s="19">
        <v>1</v>
      </c>
      <c r="C210" s="21" t="s">
        <v>122</v>
      </c>
      <c r="D210" s="22"/>
      <c r="E210" s="22"/>
      <c r="F210" s="23"/>
      <c r="G210" s="19" t="s">
        <v>13</v>
      </c>
      <c r="H210" s="24">
        <v>1000</v>
      </c>
      <c r="I210" s="19">
        <v>2022</v>
      </c>
      <c r="J210" s="145">
        <v>26.4</v>
      </c>
    </row>
    <row r="211" spans="1:10" ht="28.5" customHeight="1" x14ac:dyDescent="0.2">
      <c r="A211" s="3"/>
      <c r="B211" s="19">
        <v>2</v>
      </c>
      <c r="C211" s="21" t="s">
        <v>123</v>
      </c>
      <c r="D211" s="22"/>
      <c r="E211" s="22"/>
      <c r="F211" s="23"/>
      <c r="G211" s="19" t="s">
        <v>13</v>
      </c>
      <c r="H211" s="24">
        <v>500</v>
      </c>
      <c r="I211" s="19">
        <v>2022</v>
      </c>
      <c r="J211" s="145">
        <v>6</v>
      </c>
    </row>
    <row r="212" spans="1:10" ht="38.25" customHeight="1" x14ac:dyDescent="0.2">
      <c r="A212" s="3"/>
      <c r="B212" s="19" t="s">
        <v>124</v>
      </c>
      <c r="C212" s="28" t="s">
        <v>125</v>
      </c>
      <c r="D212" s="28"/>
      <c r="E212" s="28"/>
      <c r="F212" s="28"/>
      <c r="G212" s="19" t="s">
        <v>42</v>
      </c>
      <c r="H212" s="24">
        <v>22</v>
      </c>
      <c r="I212" s="19">
        <v>2022</v>
      </c>
      <c r="J212" s="145">
        <v>330</v>
      </c>
    </row>
    <row r="213" spans="1:10" ht="28.5" customHeight="1" x14ac:dyDescent="0.2">
      <c r="A213" s="3"/>
      <c r="B213" s="146" t="s">
        <v>16</v>
      </c>
      <c r="C213" s="146"/>
      <c r="D213" s="146"/>
      <c r="E213" s="146"/>
      <c r="F213" s="146"/>
      <c r="G213" s="146"/>
      <c r="H213" s="146"/>
      <c r="I213" s="146"/>
      <c r="J213" s="147">
        <f>SUM(J210:J212)</f>
        <v>362.4</v>
      </c>
    </row>
    <row r="214" spans="1:10" ht="33" customHeight="1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</row>
    <row r="215" spans="1:10" s="99" customFormat="1" ht="23.25" customHeight="1" x14ac:dyDescent="0.25">
      <c r="A215" s="1"/>
      <c r="B215" s="10" t="s">
        <v>2</v>
      </c>
      <c r="C215" s="10"/>
      <c r="D215" s="10"/>
      <c r="E215" s="10"/>
      <c r="F215" s="10"/>
      <c r="G215" s="10"/>
      <c r="H215" s="10"/>
      <c r="I215" s="10"/>
      <c r="J215" s="10"/>
    </row>
    <row r="216" spans="1:10" s="99" customFormat="1" ht="35.25" customHeight="1" x14ac:dyDescent="0.25">
      <c r="A216" s="1"/>
      <c r="B216" s="12" t="s">
        <v>126</v>
      </c>
      <c r="C216" s="12"/>
      <c r="D216" s="12"/>
      <c r="E216" s="12"/>
      <c r="F216" s="12"/>
      <c r="G216" s="12"/>
      <c r="H216" s="12"/>
      <c r="I216" s="12"/>
      <c r="J216" s="12"/>
    </row>
    <row r="217" spans="1:10" s="99" customFormat="1" ht="15" x14ac:dyDescent="0.25">
      <c r="A217" s="1"/>
      <c r="B217" s="32" t="s">
        <v>4</v>
      </c>
      <c r="C217" s="32"/>
      <c r="D217" s="32"/>
      <c r="E217" s="32"/>
      <c r="F217" s="32"/>
      <c r="G217" s="32"/>
      <c r="H217" s="32"/>
      <c r="I217" s="32"/>
      <c r="J217" s="32"/>
    </row>
    <row r="218" spans="1:10" s="99" customFormat="1" ht="40.5" customHeight="1" x14ac:dyDescent="0.25">
      <c r="A218" s="1"/>
      <c r="B218" s="50" t="s">
        <v>5</v>
      </c>
      <c r="C218" s="51" t="s">
        <v>6</v>
      </c>
      <c r="D218" s="52"/>
      <c r="E218" s="52"/>
      <c r="F218" s="53"/>
      <c r="G218" s="16" t="s">
        <v>7</v>
      </c>
      <c r="H218" s="16"/>
      <c r="I218" s="50" t="s">
        <v>127</v>
      </c>
      <c r="J218" s="39" t="s">
        <v>28</v>
      </c>
    </row>
    <row r="219" spans="1:10" s="99" customFormat="1" ht="23.25" customHeight="1" x14ac:dyDescent="0.25">
      <c r="A219" s="1"/>
      <c r="B219" s="54"/>
      <c r="C219" s="55"/>
      <c r="D219" s="56"/>
      <c r="E219" s="56"/>
      <c r="F219" s="57"/>
      <c r="G219" s="19" t="s">
        <v>38</v>
      </c>
      <c r="H219" s="19" t="s">
        <v>11</v>
      </c>
      <c r="I219" s="54"/>
      <c r="J219" s="40"/>
    </row>
    <row r="220" spans="1:10" s="152" customFormat="1" ht="36" customHeight="1" x14ac:dyDescent="0.25">
      <c r="A220" s="148"/>
      <c r="B220" s="24">
        <v>1</v>
      </c>
      <c r="C220" s="149" t="s">
        <v>128</v>
      </c>
      <c r="D220" s="150"/>
      <c r="E220" s="150"/>
      <c r="F220" s="151"/>
      <c r="G220" s="24" t="s">
        <v>42</v>
      </c>
      <c r="H220" s="93">
        <v>1</v>
      </c>
      <c r="I220" s="27">
        <v>2022</v>
      </c>
      <c r="J220" s="91">
        <v>347.5</v>
      </c>
    </row>
    <row r="221" spans="1:10" s="152" customFormat="1" ht="40.5" customHeight="1" x14ac:dyDescent="0.25">
      <c r="A221" s="148"/>
      <c r="B221" s="24">
        <v>2</v>
      </c>
      <c r="C221" s="149" t="s">
        <v>129</v>
      </c>
      <c r="D221" s="150"/>
      <c r="E221" s="150"/>
      <c r="F221" s="151"/>
      <c r="G221" s="24" t="s">
        <v>42</v>
      </c>
      <c r="H221" s="93">
        <v>15</v>
      </c>
      <c r="I221" s="27">
        <v>2022</v>
      </c>
      <c r="J221" s="91">
        <v>54.6</v>
      </c>
    </row>
    <row r="222" spans="1:10" s="152" customFormat="1" ht="43.5" customHeight="1" x14ac:dyDescent="0.25">
      <c r="A222" s="148"/>
      <c r="B222" s="24">
        <v>3</v>
      </c>
      <c r="C222" s="149" t="s">
        <v>130</v>
      </c>
      <c r="D222" s="150"/>
      <c r="E222" s="150"/>
      <c r="F222" s="151"/>
      <c r="G222" s="24" t="s">
        <v>131</v>
      </c>
      <c r="H222" s="93">
        <v>600</v>
      </c>
      <c r="I222" s="27">
        <v>2022</v>
      </c>
      <c r="J222" s="91">
        <v>400</v>
      </c>
    </row>
    <row r="223" spans="1:10" s="152" customFormat="1" ht="23.25" customHeight="1" x14ac:dyDescent="0.25">
      <c r="A223" s="148"/>
      <c r="B223" s="24">
        <v>4</v>
      </c>
      <c r="C223" s="149" t="s">
        <v>132</v>
      </c>
      <c r="D223" s="150"/>
      <c r="E223" s="150"/>
      <c r="F223" s="151"/>
      <c r="G223" s="24" t="s">
        <v>42</v>
      </c>
      <c r="H223" s="93">
        <v>6</v>
      </c>
      <c r="I223" s="27">
        <v>2022</v>
      </c>
      <c r="J223" s="91">
        <v>2200</v>
      </c>
    </row>
    <row r="224" spans="1:10" s="152" customFormat="1" ht="33.75" customHeight="1" x14ac:dyDescent="0.25">
      <c r="A224" s="148"/>
      <c r="B224" s="24">
        <v>5</v>
      </c>
      <c r="C224" s="149" t="s">
        <v>133</v>
      </c>
      <c r="D224" s="150"/>
      <c r="E224" s="150"/>
      <c r="F224" s="151"/>
      <c r="G224" s="24" t="s">
        <v>13</v>
      </c>
      <c r="H224" s="41">
        <v>1203</v>
      </c>
      <c r="I224" s="27">
        <v>2022</v>
      </c>
      <c r="J224" s="91">
        <v>600</v>
      </c>
    </row>
    <row r="225" spans="1:10" s="152" customFormat="1" ht="28.5" customHeight="1" x14ac:dyDescent="0.25">
      <c r="A225" s="148"/>
      <c r="B225" s="24">
        <v>6</v>
      </c>
      <c r="C225" s="149" t="s">
        <v>134</v>
      </c>
      <c r="D225" s="150"/>
      <c r="E225" s="150"/>
      <c r="F225" s="151"/>
      <c r="G225" s="24" t="s">
        <v>131</v>
      </c>
      <c r="H225" s="93">
        <v>100</v>
      </c>
      <c r="I225" s="27">
        <v>2022</v>
      </c>
      <c r="J225" s="91">
        <v>140</v>
      </c>
    </row>
    <row r="226" spans="1:10" s="152" customFormat="1" ht="21.75" customHeight="1" x14ac:dyDescent="0.25">
      <c r="A226" s="148"/>
      <c r="B226" s="24">
        <v>7</v>
      </c>
      <c r="C226" s="149" t="s">
        <v>135</v>
      </c>
      <c r="D226" s="150"/>
      <c r="E226" s="150"/>
      <c r="F226" s="151"/>
      <c r="G226" s="24" t="s">
        <v>13</v>
      </c>
      <c r="H226" s="93">
        <v>250</v>
      </c>
      <c r="I226" s="27">
        <v>2022</v>
      </c>
      <c r="J226" s="91">
        <v>350</v>
      </c>
    </row>
    <row r="227" spans="1:10" s="152" customFormat="1" ht="19.5" customHeight="1" x14ac:dyDescent="0.25">
      <c r="A227" s="148"/>
      <c r="B227" s="24">
        <v>8</v>
      </c>
      <c r="C227" s="21" t="s">
        <v>136</v>
      </c>
      <c r="D227" s="22"/>
      <c r="E227" s="22"/>
      <c r="F227" s="23"/>
      <c r="G227" s="24" t="s">
        <v>42</v>
      </c>
      <c r="H227" s="93">
        <v>1</v>
      </c>
      <c r="I227" s="27">
        <v>2022</v>
      </c>
      <c r="J227" s="91">
        <v>27</v>
      </c>
    </row>
    <row r="228" spans="1:10" s="152" customFormat="1" ht="29.25" customHeight="1" x14ac:dyDescent="0.25">
      <c r="A228" s="148"/>
      <c r="B228" s="24">
        <v>9</v>
      </c>
      <c r="C228" s="149" t="s">
        <v>137</v>
      </c>
      <c r="D228" s="150"/>
      <c r="E228" s="150"/>
      <c r="F228" s="151"/>
      <c r="G228" s="24" t="s">
        <v>13</v>
      </c>
      <c r="H228" s="93">
        <v>15</v>
      </c>
      <c r="I228" s="27">
        <v>2022</v>
      </c>
      <c r="J228" s="91">
        <v>20</v>
      </c>
    </row>
    <row r="229" spans="1:10" s="152" customFormat="1" ht="58.5" customHeight="1" x14ac:dyDescent="0.25">
      <c r="A229" s="148"/>
      <c r="B229" s="24">
        <v>10</v>
      </c>
      <c r="C229" s="149" t="s">
        <v>138</v>
      </c>
      <c r="D229" s="150"/>
      <c r="E229" s="150"/>
      <c r="F229" s="151"/>
      <c r="G229" s="24" t="s">
        <v>13</v>
      </c>
      <c r="H229" s="41">
        <v>10108</v>
      </c>
      <c r="I229" s="27">
        <v>2022</v>
      </c>
      <c r="J229" s="91">
        <v>3017.3</v>
      </c>
    </row>
    <row r="230" spans="1:10" s="152" customFormat="1" ht="28.5" customHeight="1" x14ac:dyDescent="0.25">
      <c r="A230" s="148"/>
      <c r="B230" s="37" t="s">
        <v>16</v>
      </c>
      <c r="C230" s="37"/>
      <c r="D230" s="37"/>
      <c r="E230" s="37"/>
      <c r="F230" s="37"/>
      <c r="G230" s="37"/>
      <c r="H230" s="37"/>
      <c r="I230" s="37"/>
      <c r="J230" s="96">
        <f>SUM(J220:J229)</f>
        <v>7156.4000000000005</v>
      </c>
    </row>
    <row r="231" spans="1:10" x14ac:dyDescent="0.2">
      <c r="B231" s="14"/>
      <c r="C231" s="14"/>
      <c r="D231" s="14"/>
      <c r="E231" s="14"/>
      <c r="F231" s="14"/>
      <c r="G231" s="14"/>
      <c r="H231" s="14"/>
      <c r="I231" s="14"/>
      <c r="J231" s="14"/>
    </row>
    <row r="232" spans="1:10" ht="16.5" customHeight="1" x14ac:dyDescent="0.2">
      <c r="A232" s="5"/>
      <c r="B232" s="10" t="s">
        <v>2</v>
      </c>
      <c r="C232" s="10"/>
      <c r="D232" s="10"/>
      <c r="E232" s="10"/>
      <c r="F232" s="10"/>
      <c r="G232" s="10"/>
      <c r="H232" s="10"/>
      <c r="I232" s="10"/>
      <c r="J232" s="10"/>
    </row>
    <row r="233" spans="1:10" ht="42" customHeight="1" x14ac:dyDescent="0.2">
      <c r="A233" s="5"/>
      <c r="B233" s="12" t="s">
        <v>139</v>
      </c>
      <c r="C233" s="12"/>
      <c r="D233" s="12"/>
      <c r="E233" s="12"/>
      <c r="F233" s="12"/>
      <c r="G233" s="12"/>
      <c r="H233" s="12"/>
      <c r="I233" s="12"/>
      <c r="J233" s="12"/>
    </row>
    <row r="234" spans="1:10" ht="14.25" customHeight="1" x14ac:dyDescent="0.2">
      <c r="A234" s="5"/>
      <c r="B234" s="32" t="s">
        <v>4</v>
      </c>
      <c r="C234" s="32"/>
      <c r="D234" s="32"/>
      <c r="E234" s="32"/>
      <c r="F234" s="32"/>
      <c r="G234" s="32"/>
      <c r="H234" s="32"/>
      <c r="I234" s="32"/>
      <c r="J234" s="32"/>
    </row>
    <row r="235" spans="1:10" ht="42" customHeight="1" x14ac:dyDescent="0.2">
      <c r="A235" s="5"/>
      <c r="B235" s="50" t="s">
        <v>5</v>
      </c>
      <c r="C235" s="51" t="s">
        <v>6</v>
      </c>
      <c r="D235" s="52"/>
      <c r="E235" s="52"/>
      <c r="F235" s="53"/>
      <c r="G235" s="16" t="s">
        <v>7</v>
      </c>
      <c r="H235" s="16"/>
      <c r="I235" s="50" t="s">
        <v>47</v>
      </c>
      <c r="J235" s="39" t="s">
        <v>24</v>
      </c>
    </row>
    <row r="236" spans="1:10" ht="15" customHeight="1" x14ac:dyDescent="0.2">
      <c r="A236" s="5"/>
      <c r="B236" s="54"/>
      <c r="C236" s="55"/>
      <c r="D236" s="56"/>
      <c r="E236" s="56"/>
      <c r="F236" s="57"/>
      <c r="G236" s="19" t="s">
        <v>10</v>
      </c>
      <c r="H236" s="19" t="s">
        <v>11</v>
      </c>
      <c r="I236" s="54"/>
      <c r="J236" s="40"/>
    </row>
    <row r="237" spans="1:10" ht="15" customHeight="1" x14ac:dyDescent="0.2">
      <c r="A237" s="5"/>
      <c r="B237" s="24">
        <v>1</v>
      </c>
      <c r="C237" s="153" t="s">
        <v>140</v>
      </c>
      <c r="D237" s="154"/>
      <c r="E237" s="154"/>
      <c r="F237" s="155"/>
      <c r="G237" s="24" t="s">
        <v>42</v>
      </c>
      <c r="H237" s="24">
        <v>1</v>
      </c>
      <c r="I237" s="137">
        <v>2022</v>
      </c>
      <c r="J237" s="36">
        <v>230</v>
      </c>
    </row>
    <row r="238" spans="1:10" ht="15" customHeight="1" x14ac:dyDescent="0.2">
      <c r="A238" s="5"/>
      <c r="B238" s="24">
        <v>2</v>
      </c>
      <c r="C238" s="153" t="s">
        <v>141</v>
      </c>
      <c r="D238" s="154"/>
      <c r="E238" s="154"/>
      <c r="F238" s="155"/>
      <c r="G238" s="24" t="s">
        <v>42</v>
      </c>
      <c r="H238" s="24">
        <v>1</v>
      </c>
      <c r="I238" s="137">
        <v>2022</v>
      </c>
      <c r="J238" s="36">
        <v>130</v>
      </c>
    </row>
    <row r="239" spans="1:10" ht="15" customHeight="1" x14ac:dyDescent="0.2">
      <c r="A239" s="5"/>
      <c r="B239" s="24">
        <v>3</v>
      </c>
      <c r="C239" s="153" t="s">
        <v>142</v>
      </c>
      <c r="D239" s="154"/>
      <c r="E239" s="154"/>
      <c r="F239" s="155"/>
      <c r="G239" s="24" t="s">
        <v>42</v>
      </c>
      <c r="H239" s="24">
        <v>10</v>
      </c>
      <c r="I239" s="137">
        <v>2022</v>
      </c>
      <c r="J239" s="36">
        <v>40</v>
      </c>
    </row>
    <row r="240" spans="1:10" ht="21.75" customHeight="1" x14ac:dyDescent="0.2">
      <c r="A240" s="5"/>
      <c r="B240" s="37" t="s">
        <v>16</v>
      </c>
      <c r="C240" s="37"/>
      <c r="D240" s="37"/>
      <c r="E240" s="37"/>
      <c r="F240" s="37"/>
      <c r="G240" s="37"/>
      <c r="H240" s="37"/>
      <c r="I240" s="37"/>
      <c r="J240" s="38">
        <f>SUM(J237:J239)</f>
        <v>400</v>
      </c>
    </row>
    <row r="241" spans="1:10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</row>
    <row r="242" spans="1:10" ht="20.25" x14ac:dyDescent="0.2">
      <c r="A242" s="1"/>
      <c r="B242" s="10" t="s">
        <v>2</v>
      </c>
      <c r="C242" s="10"/>
      <c r="D242" s="10"/>
      <c r="E242" s="10"/>
      <c r="F242" s="10"/>
      <c r="G242" s="10"/>
      <c r="H242" s="10"/>
      <c r="I242" s="10"/>
      <c r="J242" s="10"/>
    </row>
    <row r="243" spans="1:10" ht="31.5" customHeight="1" x14ac:dyDescent="0.2">
      <c r="A243" s="1"/>
      <c r="B243" s="12" t="s">
        <v>143</v>
      </c>
      <c r="C243" s="12"/>
      <c r="D243" s="12"/>
      <c r="E243" s="12"/>
      <c r="F243" s="12"/>
      <c r="G243" s="12"/>
      <c r="H243" s="12"/>
      <c r="I243" s="12"/>
      <c r="J243" s="12"/>
    </row>
    <row r="244" spans="1:10" ht="18.75" customHeight="1" x14ac:dyDescent="0.2">
      <c r="A244" s="1"/>
      <c r="B244" s="15" t="s">
        <v>4</v>
      </c>
      <c r="C244" s="15"/>
      <c r="D244" s="15"/>
      <c r="E244" s="15"/>
      <c r="F244" s="15"/>
      <c r="G244" s="15"/>
      <c r="H244" s="15"/>
      <c r="I244" s="15"/>
      <c r="J244" s="15"/>
    </row>
    <row r="245" spans="1:10" ht="42" customHeight="1" x14ac:dyDescent="0.2">
      <c r="A245" s="1"/>
      <c r="B245" s="50" t="s">
        <v>5</v>
      </c>
      <c r="C245" s="51" t="s">
        <v>6</v>
      </c>
      <c r="D245" s="52"/>
      <c r="E245" s="52"/>
      <c r="F245" s="53"/>
      <c r="G245" s="16" t="s">
        <v>7</v>
      </c>
      <c r="H245" s="16"/>
      <c r="I245" s="50" t="s">
        <v>8</v>
      </c>
      <c r="J245" s="39" t="s">
        <v>9</v>
      </c>
    </row>
    <row r="246" spans="1:10" x14ac:dyDescent="0.2">
      <c r="A246" s="1"/>
      <c r="B246" s="54"/>
      <c r="C246" s="55"/>
      <c r="D246" s="56"/>
      <c r="E246" s="56"/>
      <c r="F246" s="57"/>
      <c r="G246" s="19" t="s">
        <v>10</v>
      </c>
      <c r="H246" s="19" t="s">
        <v>11</v>
      </c>
      <c r="I246" s="54"/>
      <c r="J246" s="40"/>
    </row>
    <row r="247" spans="1:10" ht="17.25" customHeight="1" x14ac:dyDescent="0.2">
      <c r="A247" s="1"/>
      <c r="B247" s="19">
        <v>1</v>
      </c>
      <c r="C247" s="149" t="s">
        <v>144</v>
      </c>
      <c r="D247" s="150"/>
      <c r="E247" s="150"/>
      <c r="F247" s="151"/>
      <c r="G247" s="24" t="s">
        <v>145</v>
      </c>
      <c r="H247" s="93">
        <v>10000</v>
      </c>
      <c r="I247" s="27">
        <v>2022</v>
      </c>
      <c r="J247" s="91">
        <v>2519.9</v>
      </c>
    </row>
    <row r="248" spans="1:10" ht="17.25" customHeight="1" x14ac:dyDescent="0.2">
      <c r="A248" s="1"/>
      <c r="B248" s="19">
        <v>2</v>
      </c>
      <c r="C248" s="149" t="s">
        <v>146</v>
      </c>
      <c r="D248" s="150"/>
      <c r="E248" s="150"/>
      <c r="F248" s="151"/>
      <c r="G248" s="24" t="s">
        <v>145</v>
      </c>
      <c r="H248" s="93">
        <v>100</v>
      </c>
      <c r="I248" s="27">
        <v>2022</v>
      </c>
      <c r="J248" s="91">
        <v>211.2</v>
      </c>
    </row>
    <row r="249" spans="1:10" ht="20.25" customHeight="1" x14ac:dyDescent="0.2">
      <c r="A249" s="1"/>
      <c r="B249" s="146" t="s">
        <v>16</v>
      </c>
      <c r="C249" s="146"/>
      <c r="D249" s="146"/>
      <c r="E249" s="146"/>
      <c r="F249" s="146"/>
      <c r="G249" s="146"/>
      <c r="H249" s="146"/>
      <c r="I249" s="146"/>
      <c r="J249" s="96">
        <f>SUM(J247:J248)</f>
        <v>2731.1</v>
      </c>
    </row>
    <row r="250" spans="1:10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</row>
    <row r="251" spans="1:10" ht="20.25" x14ac:dyDescent="0.2">
      <c r="A251" s="1"/>
      <c r="B251" s="10" t="s">
        <v>2</v>
      </c>
      <c r="C251" s="10"/>
      <c r="D251" s="10"/>
      <c r="E251" s="10"/>
      <c r="F251" s="10"/>
      <c r="G251" s="10"/>
      <c r="H251" s="10"/>
      <c r="I251" s="10"/>
      <c r="J251" s="10"/>
    </row>
    <row r="252" spans="1:10" ht="25.5" customHeight="1" x14ac:dyDescent="0.2">
      <c r="A252" s="1"/>
      <c r="B252" s="12" t="s">
        <v>147</v>
      </c>
      <c r="C252" s="12"/>
      <c r="D252" s="12"/>
      <c r="E252" s="12"/>
      <c r="F252" s="12"/>
      <c r="G252" s="12"/>
      <c r="H252" s="12"/>
      <c r="I252" s="12"/>
      <c r="J252" s="12"/>
    </row>
    <row r="253" spans="1:10" ht="18.75" customHeight="1" x14ac:dyDescent="0.2">
      <c r="A253" s="1"/>
      <c r="B253" s="15" t="s">
        <v>4</v>
      </c>
      <c r="C253" s="15"/>
      <c r="D253" s="15"/>
      <c r="E253" s="15"/>
      <c r="F253" s="15"/>
      <c r="G253" s="15"/>
      <c r="H253" s="15"/>
      <c r="I253" s="15"/>
      <c r="J253" s="15"/>
    </row>
    <row r="254" spans="1:10" ht="42" customHeight="1" x14ac:dyDescent="0.2">
      <c r="A254" s="5"/>
      <c r="B254" s="50" t="s">
        <v>5</v>
      </c>
      <c r="C254" s="51" t="s">
        <v>6</v>
      </c>
      <c r="D254" s="52"/>
      <c r="E254" s="52"/>
      <c r="F254" s="53"/>
      <c r="G254" s="16" t="s">
        <v>7</v>
      </c>
      <c r="H254" s="16"/>
      <c r="I254" s="50" t="s">
        <v>8</v>
      </c>
      <c r="J254" s="39" t="s">
        <v>9</v>
      </c>
    </row>
    <row r="255" spans="1:10" x14ac:dyDescent="0.2">
      <c r="A255" s="5"/>
      <c r="B255" s="54"/>
      <c r="C255" s="55"/>
      <c r="D255" s="56"/>
      <c r="E255" s="56"/>
      <c r="F255" s="57"/>
      <c r="G255" s="19" t="s">
        <v>10</v>
      </c>
      <c r="H255" s="19" t="s">
        <v>11</v>
      </c>
      <c r="I255" s="54"/>
      <c r="J255" s="40"/>
    </row>
    <row r="256" spans="1:10" ht="17.25" customHeight="1" x14ac:dyDescent="0.2">
      <c r="A256" s="5"/>
      <c r="B256" s="19">
        <v>1</v>
      </c>
      <c r="C256" s="149" t="s">
        <v>148</v>
      </c>
      <c r="D256" s="150"/>
      <c r="E256" s="150"/>
      <c r="F256" s="151"/>
      <c r="G256" s="19" t="s">
        <v>42</v>
      </c>
      <c r="H256" s="24">
        <v>24</v>
      </c>
      <c r="I256" s="27">
        <v>2022</v>
      </c>
      <c r="J256" s="156">
        <v>300</v>
      </c>
    </row>
    <row r="257" spans="1:10" ht="17.25" customHeight="1" x14ac:dyDescent="0.2">
      <c r="A257" s="5"/>
      <c r="B257" s="19">
        <v>2</v>
      </c>
      <c r="C257" s="149" t="s">
        <v>149</v>
      </c>
      <c r="D257" s="150"/>
      <c r="E257" s="150"/>
      <c r="F257" s="151"/>
      <c r="G257" s="19" t="s">
        <v>93</v>
      </c>
      <c r="H257" s="24">
        <v>12</v>
      </c>
      <c r="I257" s="27">
        <v>2022</v>
      </c>
      <c r="J257" s="156">
        <v>240</v>
      </c>
    </row>
    <row r="258" spans="1:10" ht="17.25" customHeight="1" x14ac:dyDescent="0.2">
      <c r="A258" s="5"/>
      <c r="B258" s="146" t="s">
        <v>16</v>
      </c>
      <c r="C258" s="146"/>
      <c r="D258" s="146"/>
      <c r="E258" s="146"/>
      <c r="F258" s="146"/>
      <c r="G258" s="146"/>
      <c r="H258" s="146"/>
      <c r="I258" s="146"/>
      <c r="J258" s="157">
        <f>SUM(J256:J257)</f>
        <v>540</v>
      </c>
    </row>
    <row r="259" spans="1:10" x14ac:dyDescent="0.2">
      <c r="B259" s="14"/>
      <c r="C259" s="14"/>
      <c r="D259" s="14"/>
      <c r="E259" s="14"/>
      <c r="F259" s="14"/>
      <c r="G259" s="14"/>
      <c r="H259" s="14"/>
      <c r="I259" s="14"/>
      <c r="J259" s="14"/>
    </row>
    <row r="260" spans="1:10" ht="42" customHeight="1" x14ac:dyDescent="0.2">
      <c r="B260" s="158" t="s">
        <v>150</v>
      </c>
      <c r="C260" s="158"/>
      <c r="D260" s="158"/>
      <c r="E260" s="158"/>
      <c r="F260" s="158"/>
      <c r="G260" s="158"/>
      <c r="H260" s="158"/>
      <c r="I260" s="158"/>
      <c r="J260" s="158"/>
    </row>
    <row r="261" spans="1:10" ht="65.25" customHeight="1" x14ac:dyDescent="0.2">
      <c r="B261" s="158" t="s">
        <v>151</v>
      </c>
      <c r="C261" s="158"/>
      <c r="D261" s="158"/>
      <c r="E261" s="158"/>
      <c r="F261" s="158"/>
      <c r="G261" s="158"/>
      <c r="H261" s="158"/>
      <c r="I261" s="158"/>
      <c r="J261" s="158"/>
    </row>
    <row r="262" spans="1:10" ht="65.25" customHeight="1" x14ac:dyDescent="0.2">
      <c r="B262" s="158" t="s">
        <v>152</v>
      </c>
      <c r="C262" s="158"/>
      <c r="D262" s="158"/>
      <c r="E262" s="158"/>
      <c r="F262" s="158"/>
      <c r="G262" s="158"/>
      <c r="H262" s="158"/>
      <c r="I262" s="158"/>
      <c r="J262" s="158"/>
    </row>
    <row r="263" spans="1:10" ht="65.25" customHeight="1" x14ac:dyDescent="0.2">
      <c r="B263" s="158" t="s">
        <v>153</v>
      </c>
      <c r="C263" s="158"/>
      <c r="D263" s="158"/>
      <c r="E263" s="158"/>
      <c r="F263" s="158"/>
      <c r="G263" s="158"/>
      <c r="H263" s="158"/>
      <c r="I263" s="158"/>
      <c r="J263" s="158"/>
    </row>
    <row r="264" spans="1:10" ht="65.25" customHeight="1" x14ac:dyDescent="0.2">
      <c r="B264" s="158" t="s">
        <v>154</v>
      </c>
      <c r="C264" s="158"/>
      <c r="D264" s="158"/>
      <c r="E264" s="158"/>
      <c r="F264" s="158"/>
      <c r="G264" s="158"/>
      <c r="H264" s="158"/>
      <c r="I264" s="158"/>
      <c r="J264" s="158"/>
    </row>
    <row r="265" spans="1:10" ht="65.25" customHeight="1" x14ac:dyDescent="0.2">
      <c r="B265" s="158" t="s">
        <v>155</v>
      </c>
      <c r="C265" s="158"/>
      <c r="D265" s="158"/>
      <c r="E265" s="158"/>
      <c r="F265" s="158"/>
      <c r="G265" s="158"/>
      <c r="H265" s="158"/>
      <c r="I265" s="158"/>
      <c r="J265" s="158"/>
    </row>
    <row r="266" spans="1:10" ht="65.25" customHeight="1" x14ac:dyDescent="0.2">
      <c r="B266" s="158" t="s">
        <v>156</v>
      </c>
      <c r="C266" s="158"/>
      <c r="D266" s="158"/>
      <c r="E266" s="158"/>
      <c r="F266" s="158"/>
      <c r="G266" s="158"/>
      <c r="H266" s="158"/>
      <c r="I266" s="158"/>
      <c r="J266" s="158"/>
    </row>
    <row r="267" spans="1:10" ht="65.25" customHeight="1" x14ac:dyDescent="0.2">
      <c r="B267" s="158" t="s">
        <v>157</v>
      </c>
      <c r="C267" s="158"/>
      <c r="D267" s="158"/>
      <c r="E267" s="158"/>
      <c r="F267" s="158"/>
      <c r="G267" s="158"/>
      <c r="H267" s="158"/>
      <c r="I267" s="158"/>
      <c r="J267" s="158"/>
    </row>
    <row r="268" spans="1:10" ht="65.25" customHeight="1" x14ac:dyDescent="0.2">
      <c r="B268" s="158" t="s">
        <v>158</v>
      </c>
      <c r="C268" s="158"/>
      <c r="D268" s="158"/>
      <c r="E268" s="158"/>
      <c r="F268" s="158"/>
      <c r="G268" s="158"/>
      <c r="H268" s="158"/>
      <c r="I268" s="158"/>
      <c r="J268" s="158"/>
    </row>
    <row r="269" spans="1:10" ht="62.25" customHeight="1" x14ac:dyDescent="0.2">
      <c r="B269" s="158" t="s">
        <v>159</v>
      </c>
      <c r="C269" s="158"/>
      <c r="D269" s="158"/>
      <c r="E269" s="158"/>
      <c r="F269" s="158"/>
      <c r="G269" s="158"/>
      <c r="H269" s="158"/>
      <c r="I269" s="158"/>
      <c r="J269" s="158"/>
    </row>
  </sheetData>
  <mergeCells count="311">
    <mergeCell ref="B264:J264"/>
    <mergeCell ref="B265:J265"/>
    <mergeCell ref="B266:J266"/>
    <mergeCell ref="B267:J267"/>
    <mergeCell ref="B268:J268"/>
    <mergeCell ref="B269:J269"/>
    <mergeCell ref="C257:F257"/>
    <mergeCell ref="B258:I258"/>
    <mergeCell ref="B260:J260"/>
    <mergeCell ref="B261:J261"/>
    <mergeCell ref="B262:J262"/>
    <mergeCell ref="B263:J263"/>
    <mergeCell ref="B254:B255"/>
    <mergeCell ref="C254:F255"/>
    <mergeCell ref="G254:H254"/>
    <mergeCell ref="I254:I255"/>
    <mergeCell ref="J254:J255"/>
    <mergeCell ref="C256:F256"/>
    <mergeCell ref="C247:F247"/>
    <mergeCell ref="C248:F248"/>
    <mergeCell ref="B249:I249"/>
    <mergeCell ref="B251:J251"/>
    <mergeCell ref="B252:J252"/>
    <mergeCell ref="B253:J253"/>
    <mergeCell ref="B244:J244"/>
    <mergeCell ref="B245:B246"/>
    <mergeCell ref="C245:F246"/>
    <mergeCell ref="G245:H245"/>
    <mergeCell ref="I245:I246"/>
    <mergeCell ref="J245:J246"/>
    <mergeCell ref="C237:F237"/>
    <mergeCell ref="C238:F238"/>
    <mergeCell ref="C239:F239"/>
    <mergeCell ref="B240:I240"/>
    <mergeCell ref="B242:J242"/>
    <mergeCell ref="B243:J243"/>
    <mergeCell ref="B234:J234"/>
    <mergeCell ref="B235:B236"/>
    <mergeCell ref="C235:F236"/>
    <mergeCell ref="G235:H235"/>
    <mergeCell ref="I235:I236"/>
    <mergeCell ref="J235:J236"/>
    <mergeCell ref="C227:F227"/>
    <mergeCell ref="C228:F228"/>
    <mergeCell ref="C229:F229"/>
    <mergeCell ref="B230:I230"/>
    <mergeCell ref="B232:J232"/>
    <mergeCell ref="B233:J233"/>
    <mergeCell ref="C221:F221"/>
    <mergeCell ref="C222:F222"/>
    <mergeCell ref="C223:F223"/>
    <mergeCell ref="C224:F224"/>
    <mergeCell ref="C225:F225"/>
    <mergeCell ref="C226:F226"/>
    <mergeCell ref="B218:B219"/>
    <mergeCell ref="C218:F219"/>
    <mergeCell ref="G218:H218"/>
    <mergeCell ref="I218:I219"/>
    <mergeCell ref="J218:J219"/>
    <mergeCell ref="C220:F220"/>
    <mergeCell ref="C211:F211"/>
    <mergeCell ref="C212:F212"/>
    <mergeCell ref="B213:I213"/>
    <mergeCell ref="B215:J215"/>
    <mergeCell ref="B216:J216"/>
    <mergeCell ref="B217:J217"/>
    <mergeCell ref="B208:B209"/>
    <mergeCell ref="C208:F209"/>
    <mergeCell ref="G208:H208"/>
    <mergeCell ref="I208:I209"/>
    <mergeCell ref="J208:J209"/>
    <mergeCell ref="C210:F210"/>
    <mergeCell ref="C201:F201"/>
    <mergeCell ref="C202:F202"/>
    <mergeCell ref="B203:I203"/>
    <mergeCell ref="B205:J205"/>
    <mergeCell ref="B206:J206"/>
    <mergeCell ref="B207:J207"/>
    <mergeCell ref="C198:I198"/>
    <mergeCell ref="B199:B200"/>
    <mergeCell ref="C199:F200"/>
    <mergeCell ref="G199:H199"/>
    <mergeCell ref="I199:I200"/>
    <mergeCell ref="J199:J200"/>
    <mergeCell ref="C191:F191"/>
    <mergeCell ref="C192:F192"/>
    <mergeCell ref="C193:F193"/>
    <mergeCell ref="B194:I194"/>
    <mergeCell ref="B196:J196"/>
    <mergeCell ref="B197:J197"/>
    <mergeCell ref="B188:J188"/>
    <mergeCell ref="B189:B190"/>
    <mergeCell ref="C189:F190"/>
    <mergeCell ref="G189:H189"/>
    <mergeCell ref="I189:I190"/>
    <mergeCell ref="J189:J190"/>
    <mergeCell ref="C181:F181"/>
    <mergeCell ref="C182:F182"/>
    <mergeCell ref="C183:F183"/>
    <mergeCell ref="B184:I184"/>
    <mergeCell ref="B186:J186"/>
    <mergeCell ref="B187:J187"/>
    <mergeCell ref="B174:I174"/>
    <mergeCell ref="B176:J176"/>
    <mergeCell ref="B177:J177"/>
    <mergeCell ref="B178:J178"/>
    <mergeCell ref="B179:B180"/>
    <mergeCell ref="C179:F180"/>
    <mergeCell ref="G179:H179"/>
    <mergeCell ref="I179:I180"/>
    <mergeCell ref="J179:J180"/>
    <mergeCell ref="C168:F168"/>
    <mergeCell ref="C169:F169"/>
    <mergeCell ref="C170:F170"/>
    <mergeCell ref="C171:F171"/>
    <mergeCell ref="C172:F172"/>
    <mergeCell ref="C173:F173"/>
    <mergeCell ref="C160:F160"/>
    <mergeCell ref="B161:I161"/>
    <mergeCell ref="B163:J163"/>
    <mergeCell ref="B164:J164"/>
    <mergeCell ref="B165:J165"/>
    <mergeCell ref="B166:B167"/>
    <mergeCell ref="C166:F167"/>
    <mergeCell ref="G166:H166"/>
    <mergeCell ref="I166:I167"/>
    <mergeCell ref="J166:J167"/>
    <mergeCell ref="C152:F152"/>
    <mergeCell ref="B153:I153"/>
    <mergeCell ref="B155:J155"/>
    <mergeCell ref="B156:J156"/>
    <mergeCell ref="B157:J157"/>
    <mergeCell ref="B158:B159"/>
    <mergeCell ref="C158:F159"/>
    <mergeCell ref="G158:H158"/>
    <mergeCell ref="I158:I159"/>
    <mergeCell ref="J158:J159"/>
    <mergeCell ref="C146:F146"/>
    <mergeCell ref="C147:F147"/>
    <mergeCell ref="C148:F148"/>
    <mergeCell ref="C149:F149"/>
    <mergeCell ref="C150:F150"/>
    <mergeCell ref="C151:F151"/>
    <mergeCell ref="B143:B144"/>
    <mergeCell ref="C143:F144"/>
    <mergeCell ref="G143:H143"/>
    <mergeCell ref="I143:I144"/>
    <mergeCell ref="J143:J144"/>
    <mergeCell ref="C145:F145"/>
    <mergeCell ref="C136:F136"/>
    <mergeCell ref="C137:F137"/>
    <mergeCell ref="B138:I138"/>
    <mergeCell ref="B140:J140"/>
    <mergeCell ref="B141:J141"/>
    <mergeCell ref="B142:J142"/>
    <mergeCell ref="B133:J133"/>
    <mergeCell ref="B134:B135"/>
    <mergeCell ref="C134:F135"/>
    <mergeCell ref="G134:H134"/>
    <mergeCell ref="I134:I135"/>
    <mergeCell ref="J134:J135"/>
    <mergeCell ref="C126:F126"/>
    <mergeCell ref="C127:F127"/>
    <mergeCell ref="C128:F128"/>
    <mergeCell ref="B129:I129"/>
    <mergeCell ref="B131:J131"/>
    <mergeCell ref="B132:J132"/>
    <mergeCell ref="C120:F120"/>
    <mergeCell ref="C121:F121"/>
    <mergeCell ref="C122:F122"/>
    <mergeCell ref="C123:F123"/>
    <mergeCell ref="C124:F124"/>
    <mergeCell ref="C125:F125"/>
    <mergeCell ref="B113:I113"/>
    <mergeCell ref="B115:J115"/>
    <mergeCell ref="B116:J116"/>
    <mergeCell ref="B117:J117"/>
    <mergeCell ref="B118:B119"/>
    <mergeCell ref="C118:F119"/>
    <mergeCell ref="G118:H118"/>
    <mergeCell ref="I118:I119"/>
    <mergeCell ref="J118:J119"/>
    <mergeCell ref="C107:F107"/>
    <mergeCell ref="C108:F108"/>
    <mergeCell ref="C109:F109"/>
    <mergeCell ref="C110:F110"/>
    <mergeCell ref="C111:F111"/>
    <mergeCell ref="C112:F112"/>
    <mergeCell ref="C101:F101"/>
    <mergeCell ref="C102:F102"/>
    <mergeCell ref="C103:F103"/>
    <mergeCell ref="C104:F104"/>
    <mergeCell ref="C105:F105"/>
    <mergeCell ref="C106:F106"/>
    <mergeCell ref="C93:F93"/>
    <mergeCell ref="B94:I94"/>
    <mergeCell ref="B96:J96"/>
    <mergeCell ref="B97:J97"/>
    <mergeCell ref="B98:J98"/>
    <mergeCell ref="B99:B100"/>
    <mergeCell ref="C99:F100"/>
    <mergeCell ref="G99:H99"/>
    <mergeCell ref="I99:I100"/>
    <mergeCell ref="J99:J100"/>
    <mergeCell ref="C87:F87"/>
    <mergeCell ref="C88:F88"/>
    <mergeCell ref="C89:F89"/>
    <mergeCell ref="C90:F90"/>
    <mergeCell ref="C91:F91"/>
    <mergeCell ref="C92:F92"/>
    <mergeCell ref="B84:B85"/>
    <mergeCell ref="C84:F85"/>
    <mergeCell ref="G84:H84"/>
    <mergeCell ref="I84:I85"/>
    <mergeCell ref="J84:J85"/>
    <mergeCell ref="C86:F86"/>
    <mergeCell ref="C77:F77"/>
    <mergeCell ref="C78:F78"/>
    <mergeCell ref="B79:I79"/>
    <mergeCell ref="B81:J81"/>
    <mergeCell ref="B82:J82"/>
    <mergeCell ref="B83:J83"/>
    <mergeCell ref="C71:F71"/>
    <mergeCell ref="C72:F72"/>
    <mergeCell ref="C73:F73"/>
    <mergeCell ref="C74:F74"/>
    <mergeCell ref="C75:F75"/>
    <mergeCell ref="C76:F76"/>
    <mergeCell ref="B67:J67"/>
    <mergeCell ref="B68:J68"/>
    <mergeCell ref="B69:B70"/>
    <mergeCell ref="C69:F70"/>
    <mergeCell ref="G69:H69"/>
    <mergeCell ref="I69:I70"/>
    <mergeCell ref="J69:J70"/>
    <mergeCell ref="C60:F60"/>
    <mergeCell ref="C61:F61"/>
    <mergeCell ref="C62:F62"/>
    <mergeCell ref="C63:F63"/>
    <mergeCell ref="B64:I64"/>
    <mergeCell ref="B66:J66"/>
    <mergeCell ref="C52:F52"/>
    <mergeCell ref="B53:I53"/>
    <mergeCell ref="B55:J55"/>
    <mergeCell ref="B56:J56"/>
    <mergeCell ref="B57:J57"/>
    <mergeCell ref="B58:B59"/>
    <mergeCell ref="C58:F59"/>
    <mergeCell ref="G58:H58"/>
    <mergeCell ref="I58:I59"/>
    <mergeCell ref="J58:J59"/>
    <mergeCell ref="B45:I45"/>
    <mergeCell ref="B47:J47"/>
    <mergeCell ref="B48:J48"/>
    <mergeCell ref="B49:J49"/>
    <mergeCell ref="B50:B51"/>
    <mergeCell ref="C50:F51"/>
    <mergeCell ref="G50:H50"/>
    <mergeCell ref="I50:I51"/>
    <mergeCell ref="J50:J51"/>
    <mergeCell ref="C39:F39"/>
    <mergeCell ref="C40:F40"/>
    <mergeCell ref="C41:F41"/>
    <mergeCell ref="C42:F42"/>
    <mergeCell ref="C43:F43"/>
    <mergeCell ref="C44:F44"/>
    <mergeCell ref="C31:F31"/>
    <mergeCell ref="B32:I32"/>
    <mergeCell ref="B34:J34"/>
    <mergeCell ref="B35:J35"/>
    <mergeCell ref="B36:J36"/>
    <mergeCell ref="B37:B38"/>
    <mergeCell ref="C37:F38"/>
    <mergeCell ref="G37:H37"/>
    <mergeCell ref="I37:I38"/>
    <mergeCell ref="J37:J38"/>
    <mergeCell ref="B27:J27"/>
    <mergeCell ref="B28:J28"/>
    <mergeCell ref="B29:B30"/>
    <mergeCell ref="C29:F30"/>
    <mergeCell ref="G29:H29"/>
    <mergeCell ref="I29:I30"/>
    <mergeCell ref="J29:J30"/>
    <mergeCell ref="C20:F20"/>
    <mergeCell ref="C21:F21"/>
    <mergeCell ref="C22:F22"/>
    <mergeCell ref="C23:F23"/>
    <mergeCell ref="B24:I24"/>
    <mergeCell ref="B26:J26"/>
    <mergeCell ref="B17:J17"/>
    <mergeCell ref="B18:B19"/>
    <mergeCell ref="C18:F19"/>
    <mergeCell ref="G18:H18"/>
    <mergeCell ref="I18:I19"/>
    <mergeCell ref="J18:J19"/>
    <mergeCell ref="C10:F10"/>
    <mergeCell ref="C11:F11"/>
    <mergeCell ref="C12:F12"/>
    <mergeCell ref="B13:I13"/>
    <mergeCell ref="B15:J15"/>
    <mergeCell ref="B16:J16"/>
    <mergeCell ref="B2:J2"/>
    <mergeCell ref="C3:J3"/>
    <mergeCell ref="B5:J5"/>
    <mergeCell ref="B6:J6"/>
    <mergeCell ref="B7:J7"/>
    <mergeCell ref="B8:B9"/>
    <mergeCell ref="C8:F9"/>
    <mergeCell ref="G8:H8"/>
    <mergeCell ref="I8:I9"/>
    <mergeCell ref="J8:J9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2022 за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2022-12-20T14:06:50Z</dcterms:created>
  <dcterms:modified xsi:type="dcterms:W3CDTF">2022-12-20T14:07:47Z</dcterms:modified>
</cp:coreProperties>
</file>