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153FA08D-CE31-48D4-BE34-041F1543FE4C}" xr6:coauthVersionLast="47" xr6:coauthVersionMax="47" xr10:uidLastSave="{00000000-0000-0000-0000-000000000000}"/>
  <bookViews>
    <workbookView xWindow="-120" yWindow="-120" windowWidth="29040" windowHeight="15840" tabRatio="967" activeTab="3" xr2:uid="{00000000-000D-0000-FFFF-FFFF00000000}"/>
  </bookViews>
  <sheets>
    <sheet name="Доходы2024" sheetId="18" r:id="rId1"/>
    <sheet name="Ведом.струк.2024" sheetId="22" r:id="rId2"/>
    <sheet name="Распред.ассигн.2024" sheetId="24" r:id="rId3"/>
    <sheet name="Источ.дифицита2024" sheetId="26" r:id="rId4"/>
  </sheets>
  <definedNames>
    <definedName name="_xlnm._FilterDatabase" localSheetId="1" hidden="1">Ведом.струк.2024!$A$6:$I$125</definedName>
    <definedName name="_xlnm._FilterDatabase" localSheetId="2" hidden="1">Распред.ассигн.2024!$A$6:$G$123</definedName>
  </definedNames>
  <calcPr calcId="191029"/>
</workbook>
</file>

<file path=xl/calcChain.xml><?xml version="1.0" encoding="utf-8"?>
<calcChain xmlns="http://schemas.openxmlformats.org/spreadsheetml/2006/main">
  <c r="F8" i="24" l="1"/>
  <c r="F20" i="24"/>
  <c r="G22" i="22"/>
  <c r="G23" i="22"/>
  <c r="G26" i="22"/>
  <c r="E14" i="18" l="1"/>
  <c r="E17" i="18"/>
  <c r="F73" i="24"/>
  <c r="F71" i="24"/>
  <c r="G71" i="22"/>
  <c r="G76" i="22"/>
  <c r="G74" i="22"/>
  <c r="F75" i="24" l="1"/>
  <c r="G78" i="22"/>
  <c r="E20" i="18"/>
  <c r="E19" i="18" s="1"/>
  <c r="F68" i="24"/>
  <c r="F15" i="24" l="1"/>
  <c r="F31" i="24"/>
  <c r="F30" i="24" s="1"/>
  <c r="F44" i="24"/>
  <c r="G16" i="22"/>
  <c r="G47" i="22"/>
  <c r="G34" i="22" l="1"/>
  <c r="G33" i="22" s="1"/>
  <c r="F63" i="24" l="1"/>
  <c r="F62" i="24" s="1"/>
  <c r="G66" i="22"/>
  <c r="G65" i="22" s="1"/>
  <c r="E16" i="26" l="1"/>
  <c r="E15" i="26" s="1"/>
  <c r="E14" i="26" s="1"/>
  <c r="E12" i="26"/>
  <c r="E11" i="26" s="1"/>
  <c r="E10" i="26" s="1"/>
  <c r="E9" i="26" l="1"/>
  <c r="E8" i="26" s="1"/>
  <c r="E7" i="26" s="1"/>
  <c r="G30" i="22" l="1"/>
  <c r="F125" i="24" l="1"/>
  <c r="F124" i="24" s="1"/>
  <c r="F122" i="24"/>
  <c r="F121" i="24"/>
  <c r="F120" i="24" s="1"/>
  <c r="F117" i="24"/>
  <c r="F116" i="24" s="1"/>
  <c r="F115" i="24" s="1"/>
  <c r="F113" i="24"/>
  <c r="F111" i="24"/>
  <c r="F108" i="24"/>
  <c r="F107" i="24" s="1"/>
  <c r="F106" i="24" s="1"/>
  <c r="F103" i="24"/>
  <c r="F102" i="24" s="1"/>
  <c r="F101" i="24"/>
  <c r="F99" i="24"/>
  <c r="F97" i="24"/>
  <c r="F95" i="24"/>
  <c r="F93" i="24"/>
  <c r="F91" i="24"/>
  <c r="F89" i="24"/>
  <c r="F86" i="24"/>
  <c r="F85" i="24" s="1"/>
  <c r="F82" i="24"/>
  <c r="F80" i="24"/>
  <c r="F78" i="24"/>
  <c r="F65" i="24" s="1"/>
  <c r="F66" i="24"/>
  <c r="F59" i="24"/>
  <c r="F58" i="24" s="1"/>
  <c r="F56" i="24"/>
  <c r="F55" i="24" s="1"/>
  <c r="F53" i="24"/>
  <c r="F52" i="24" s="1"/>
  <c r="F51" i="24" s="1"/>
  <c r="F48" i="24"/>
  <c r="F47" i="24" s="1"/>
  <c r="F46" i="24" s="1"/>
  <c r="F42" i="24"/>
  <c r="F41" i="24" s="1"/>
  <c r="F39" i="24"/>
  <c r="F37" i="24"/>
  <c r="F34" i="24"/>
  <c r="F33" i="24" s="1"/>
  <c r="F27" i="24"/>
  <c r="F23" i="24"/>
  <c r="F21" i="24"/>
  <c r="F18" i="24"/>
  <c r="F13" i="24"/>
  <c r="F10" i="24"/>
  <c r="F9" i="24" s="1"/>
  <c r="G127" i="22"/>
  <c r="G126" i="22" s="1"/>
  <c r="G124" i="22"/>
  <c r="G123" i="22" s="1"/>
  <c r="G120" i="22"/>
  <c r="G119" i="22" s="1"/>
  <c r="G118" i="22" s="1"/>
  <c r="G116" i="22"/>
  <c r="G114" i="22"/>
  <c r="G111" i="22"/>
  <c r="G110" i="22" s="1"/>
  <c r="G109" i="22" s="1"/>
  <c r="G106" i="22"/>
  <c r="G105" i="22" s="1"/>
  <c r="G104" i="22" s="1"/>
  <c r="G102" i="22"/>
  <c r="G100" i="22"/>
  <c r="G98" i="22"/>
  <c r="G96" i="22"/>
  <c r="G94" i="22"/>
  <c r="G92" i="22"/>
  <c r="G89" i="22"/>
  <c r="G88" i="22" s="1"/>
  <c r="G85" i="22"/>
  <c r="G83" i="22"/>
  <c r="G81" i="22"/>
  <c r="G68" i="22" s="1"/>
  <c r="G69" i="22"/>
  <c r="G62" i="22"/>
  <c r="G61" i="22" s="1"/>
  <c r="G59" i="22"/>
  <c r="G58" i="22" s="1"/>
  <c r="G56" i="22"/>
  <c r="G55" i="22" s="1"/>
  <c r="G54" i="22" s="1"/>
  <c r="G51" i="22"/>
  <c r="G50" i="22" s="1"/>
  <c r="G49" i="22" s="1"/>
  <c r="G45" i="22"/>
  <c r="G44" i="22" s="1"/>
  <c r="G42" i="22"/>
  <c r="G40" i="22"/>
  <c r="G37" i="22"/>
  <c r="G36" i="22" s="1"/>
  <c r="G24" i="22"/>
  <c r="G19" i="22"/>
  <c r="G14" i="22"/>
  <c r="G11" i="22"/>
  <c r="G10" i="22" s="1"/>
  <c r="G39" i="22" l="1"/>
  <c r="F36" i="24"/>
  <c r="G13" i="22"/>
  <c r="G9" i="22" s="1"/>
  <c r="G8" i="22" s="1"/>
  <c r="G122" i="22"/>
  <c r="G64" i="22"/>
  <c r="F50" i="24"/>
  <c r="F12" i="24"/>
  <c r="F61" i="24"/>
  <c r="F88" i="24"/>
  <c r="F84" i="24" s="1"/>
  <c r="F110" i="24"/>
  <c r="F105" i="24" s="1"/>
  <c r="G91" i="22"/>
  <c r="G87" i="22" s="1"/>
  <c r="G53" i="22"/>
  <c r="G113" i="22"/>
  <c r="G108" i="22" s="1"/>
  <c r="F119" i="24"/>
  <c r="G21" i="22" l="1"/>
  <c r="G7" i="22" s="1"/>
  <c r="F7" i="24"/>
  <c r="E28" i="18" l="1"/>
  <c r="E24" i="18"/>
  <c r="E10" i="18" l="1"/>
  <c r="E9" i="18" s="1"/>
  <c r="E8" i="18" s="1"/>
  <c r="E15" i="18" l="1"/>
  <c r="E27" i="18" l="1"/>
  <c r="E23" i="18"/>
  <c r="E22" i="18" l="1"/>
  <c r="E13" i="18" s="1"/>
  <c r="E12" i="18" s="1"/>
  <c r="E7" i="18" l="1"/>
</calcChain>
</file>

<file path=xl/sharedStrings.xml><?xml version="1.0" encoding="utf-8"?>
<sst xmlns="http://schemas.openxmlformats.org/spreadsheetml/2006/main" count="822" uniqueCount="259">
  <si>
    <t>Приложение 1</t>
  </si>
  <si>
    <t>(тыс. рублей)</t>
  </si>
  <si>
    <t>ГАДБ</t>
  </si>
  <si>
    <t>Код классификации доходов бюджетов вида и подвида доходов бюджета</t>
  </si>
  <si>
    <t>Наименование кода классификации доходов бюджетов</t>
  </si>
  <si>
    <t>ВСЕГО</t>
  </si>
  <si>
    <t>000</t>
  </si>
  <si>
    <t>1 00 00000 00 0000 000</t>
  </si>
  <si>
    <t>НАЛОГОВЫЕ И НЕНАЛОГОВЫЕ ДОХОДЫ</t>
  </si>
  <si>
    <t>182</t>
  </si>
  <si>
    <t>992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</si>
  <si>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</si>
  <si>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</si>
  <si>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</si>
  <si>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</si>
  <si>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</si>
  <si>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</si>
  <si>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Приложение 2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</si>
  <si>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</si>
  <si>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</si>
  <si>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</si>
  <si>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</si>
  <si>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</si>
  <si>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2 02 30027 00 0000 150</t>
  </si>
  <si>
    <t>2 02 30027 03 0000 150</t>
  </si>
  <si>
    <t>2 02 30027 03 0100 150</t>
  </si>
  <si>
    <t>2 02 30027 03 0200 150</t>
  </si>
  <si>
    <t>1 01 02010 01 0000 110</t>
  </si>
  <si>
    <t>Налог на доходы физических лиц</t>
  </si>
  <si>
    <t>1 01 02000 01 0000 110</t>
  </si>
  <si>
    <t>1 01 00000 00 0000 000</t>
  </si>
  <si>
    <t>НАЛОГИ НА ПРИБЫЛЬ, ДОХОДЫ</t>
  </si>
  <si>
    <t>2 02 10000 00 0000 150</t>
  </si>
  <si>
    <t>Дотации бюджетам бюджетной системы Российской Федерации</t>
  </si>
  <si>
    <t>2 02 15001 03 0000 150</t>
  </si>
  <si>
    <t>Дотации на выравнивание бюджетной обеспеченности</t>
  </si>
  <si>
    <t>2 02 15001 00 0000 150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</si>
  <si>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</si>
  <si>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План на 2024 г. (тыс. рублей)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</si>
  <si>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</si>
  <si>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</si>
  <si>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</si>
  <si>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Субвенция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</si>
  <si>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 </t>
  </si>
  <si>
    <t xml:space="preserve"> </t>
  </si>
  <si>
    <t>ГРБС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</si>
  <si>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</si>
  <si>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</si>
  <si>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</si>
  <si>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</si>
  <si>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</si>
  <si>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</si>
  <si>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</si>
  <si>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Глава муниципального образования </t>
  </si>
  <si>
    <t>00200 00010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</si>
  <si>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</si>
  <si>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</si>
  <si>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0103</t>
  </si>
  <si>
    <t>Компенсация депутатам муниципального совета, осуществляющим свои полномочия на непостоянной основе,расходов в связи с осуществлением ими своих мандатов</t>
  </si>
  <si>
    <t>00200 00021</t>
  </si>
  <si>
    <t>Аппарат представительного органа муниципального образования</t>
  </si>
  <si>
    <t>00200 00022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</si>
  <si>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</si>
  <si>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</si>
  <si>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Уплата членских взносов на осуществление  деятельности Совета муниципальных образований Санкт-Петербурга и содержание его органов</t>
  </si>
  <si>
    <t>00200 00441</t>
  </si>
  <si>
    <t>0104</t>
  </si>
  <si>
    <t>Глава местной администрации (исполнительно-распорядительного органа муниципального образования)</t>
  </si>
  <si>
    <t>00200 00031</t>
  </si>
  <si>
    <t>Содержание и обеспечение деятельности местной администрации по решению вопросов местного значения</t>
  </si>
  <si>
    <t>00200 00032</t>
  </si>
  <si>
    <t>00200 G0850</t>
  </si>
  <si>
    <t>Резервные фонды</t>
  </si>
  <si>
    <t>0111</t>
  </si>
  <si>
    <t>Резервный фонд местной администрации</t>
  </si>
  <si>
    <t>07000 00161</t>
  </si>
  <si>
    <t>Другие общегосударственные вопросы</t>
  </si>
  <si>
    <t>0113</t>
  </si>
  <si>
    <t>Формирование архивных фондов органов местного самоуправления, муниципальных предприятий и учреждений</t>
  </si>
  <si>
    <t>09000 00171</t>
  </si>
  <si>
    <t>Осуществление закупок товаров, работ, услуг для обеспечения муниципальных нужд</t>
  </si>
  <si>
    <t>09200 00171</t>
  </si>
  <si>
    <t>09200 G0100</t>
  </si>
  <si>
    <t>Межбюджетные трансферты</t>
  </si>
  <si>
    <t>200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</si>
  <si>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</si>
  <si>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</si>
  <si>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</si>
  <si>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</si>
  <si>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Проведение подготовки и обучения  неработающего населения  способам защиты и действиям в чрезвычайных ситуациях </t>
  </si>
  <si>
    <t>21900 00091</t>
  </si>
  <si>
    <t>НАЦИОНАЛЬНАЯ ЭКОНОМИКА</t>
  </si>
  <si>
    <t>0400</t>
  </si>
  <si>
    <t>Общеэкономические вопросы</t>
  </si>
  <si>
    <t>0401</t>
  </si>
  <si>
    <t>51000 00101</t>
  </si>
  <si>
    <t>Реализация государственной политики занятости населения</t>
  </si>
  <si>
    <t>Временное трудоустройство несовершеннолетних в возрасте от 14 до 18 лет в свободное от учебы время</t>
  </si>
  <si>
    <t>Дорожное хозяйство (дорожные фонды)</t>
  </si>
  <si>
    <t>0409</t>
  </si>
  <si>
    <t>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</si>
  <si>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31500 00111</t>
  </si>
  <si>
    <t>Другие вопросы в области национальной экономики</t>
  </si>
  <si>
    <t>0412</t>
  </si>
  <si>
    <t>Расходы на мероприятия по содействию развития малого бизнеса на территории МО Парголово</t>
  </si>
  <si>
    <t>34500 00120</t>
  </si>
  <si>
    <t>Закупка товаров, работ и услуг для государственных (муниципальных) нужд</t>
  </si>
  <si>
    <t>ЖИЛИЩНО-КОММУНАЛЬНОЕ ХОЗЯЙСТВО</t>
  </si>
  <si>
    <t>0500</t>
  </si>
  <si>
    <t>Благоустройство</t>
  </si>
  <si>
    <t>0503</t>
  </si>
  <si>
    <t>Ремонт покрытий внутриквартальных территорий и территории общего пользования, собственность на которые не разграничена</t>
  </si>
  <si>
    <t>60100 00131</t>
  </si>
  <si>
    <t>Размещение, содержание детских, спортивных площадок, включая ремонт расположенных на них элементов благоустройства, на внутриквартальных территориях и территории общего пользования, собственность на которые не разграничена</t>
  </si>
  <si>
    <t>60200 00132</t>
  </si>
  <si>
    <t xml:space="preserve">Комплексное благоустройство на внутриквартальных территориях и территорииях общего пользования, собственность на которые не разграничена </t>
  </si>
  <si>
    <t>60300 00133</t>
  </si>
  <si>
    <t>Озеленение на территориях зеленых насаждений общего пользования местного значения на территориях муниципального образования</t>
  </si>
  <si>
    <t>60400 00151</t>
  </si>
  <si>
    <t>Организация санитарных рубок, а также удаление аварийных, больных деревьев и кустарников</t>
  </si>
  <si>
    <t>60500 00152</t>
  </si>
  <si>
    <t>60600 00161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</si>
  <si>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</si>
  <si>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</si>
  <si>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</si>
  <si>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</si>
  <si>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</si>
  <si>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42800 00181</t>
  </si>
  <si>
    <t>Другие вопросы в области образования</t>
  </si>
  <si>
    <t>0709</t>
  </si>
  <si>
    <t>Осуществление экологического просвещения, а также организацию экологического воспитания и формирования экологической культуры в облати обращения с твердыми коммунальными отходами</t>
  </si>
  <si>
    <t>41100 00171</t>
  </si>
  <si>
    <t>Проведение мероприятий по военно-патриотическому воспитанию молодежи на территории муниципального образования</t>
  </si>
  <si>
    <t>43110 00191</t>
  </si>
  <si>
    <t>Проведение мероприятий по профилактике дорожно-транспортного травматизма, правонарушений на территории МО Парголово</t>
  </si>
  <si>
    <t>43120 00491</t>
  </si>
  <si>
    <t>Участие в деятельности по профилактике правонарушений на территории МО Парголово</t>
  </si>
  <si>
    <t>43130 00510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</si>
  <si>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муниипального образования</t>
  </si>
  <si>
    <t>4314000521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</si>
  <si>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</si>
  <si>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43150 00531</t>
  </si>
  <si>
    <t>КУЛЬТУРА, КИНЕМАТОГРАФИЯ</t>
  </si>
  <si>
    <t>0800</t>
  </si>
  <si>
    <t>Культура</t>
  </si>
  <si>
    <t>0801</t>
  </si>
  <si>
    <t>Организация местных и участие в организации и проведении городских  праздничных и иных зрелищных мероприятий</t>
  </si>
  <si>
    <t>45000 00201</t>
  </si>
  <si>
    <t>СОЦИАЛЬНАЯ ПОЛИТИКА</t>
  </si>
  <si>
    <t>1000</t>
  </si>
  <si>
    <t>Пенсионное обеспечение</t>
  </si>
  <si>
    <t>1001</t>
  </si>
  <si>
    <t>Расходы на предоставление доплат за стаж к пенсии и пенсии за выслугу лет лицам, замещавшим муниципальные должности и должности муниципальной службы</t>
  </si>
  <si>
    <t>50500 00231</t>
  </si>
  <si>
    <t>Пенсионное обеспечение населения по публичным нормативным обязательствам</t>
  </si>
  <si>
    <t>Охрана семьи и детства</t>
  </si>
  <si>
    <t>51100 G0860</t>
  </si>
  <si>
    <t>Социальное обеспечение и иные выплаты населению</t>
  </si>
  <si>
    <t>51100 G0870</t>
  </si>
  <si>
    <t>ФИЗИЧЕСКАЯ КУЛЬТУРА И СПОРТ</t>
  </si>
  <si>
    <t>1100</t>
  </si>
  <si>
    <t>Массовый спорт</t>
  </si>
  <si>
    <t>51200 00241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</si>
  <si>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на территории МО Парголово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</si>
  <si>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</si>
  <si>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</si>
  <si>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</si>
  <si>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</si>
  <si>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</si>
  <si>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 xml:space="preserve">Периодические издания, учрежденные представительными органами местного самоуправления </t>
  </si>
  <si>
    <t>45700 00251</t>
  </si>
  <si>
    <t>Другие вопросы в области средств массовой инфомации</t>
  </si>
  <si>
    <t>1204</t>
  </si>
  <si>
    <t>Содержание муниципальной информационной службы МО Парголово</t>
  </si>
  <si>
    <t>45710 00252</t>
  </si>
  <si>
    <t>План на 2024г. (тыс. рублей)</t>
  </si>
  <si>
    <t>Приложение 3</t>
  </si>
  <si>
    <t>Наименование</t>
  </si>
  <si>
    <t>Код раздела, подраздела</t>
  </si>
  <si>
    <t>Код целевой статьи</t>
  </si>
  <si>
    <t>Код вида расходов</t>
  </si>
  <si>
    <t xml:space="preserve">Итого расходов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</si>
  <si>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</si>
  <si>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</si>
  <si>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</si>
  <si>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>800</t>
  </si>
  <si>
    <t xml:space="preserve">Резервный фонд местной администрации </t>
  </si>
  <si>
    <t xml:space="preserve"> Проведение подготовки и обучения  неработающего населения  способам защиты и действиям в чрезвычайных ситуациях </t>
  </si>
  <si>
    <t>35400 00120</t>
  </si>
  <si>
    <t>300</t>
  </si>
  <si>
    <t>1004</t>
  </si>
  <si>
    <t xml:space="preserve">Периодические издания, учрежденные представительными органами местного самоуправления, опубликование информации  </t>
  </si>
  <si>
    <t>Периодические издания, учрежденные представительными органами местного самоуправления</t>
  </si>
  <si>
    <t>Другие вопросы в области средств массовой информации</t>
  </si>
  <si>
    <t>Приложение 4</t>
  </si>
  <si>
    <t>Код классификации источников  финансирования дефицитов бюджетов</t>
  </si>
  <si>
    <t>Наименование групп, подгрупп, статей, подстатей, элементов, видов источников внутреннего финансирования дефицита бюджета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</si>
  <si>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</si>
  <si>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</si>
  <si>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</si>
  <si>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</si>
  <si>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</si>
  <si>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</si>
  <si>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Внутригородское муниципальное образование города федерального значения Санкт-Петербурга поселок Парголово</t>
  </si>
  <si>
    <t xml:space="preserve">Муниципальный совет внутригородского муниципального образования города федерального значения Санкт-Петербурга поселок Парголово </t>
  </si>
  <si>
    <t>Местная администрация внутригородского муниципального образования города федерального значения Санкт-Петербурга поселок Парголово</t>
  </si>
  <si>
    <t>992 01 05 02 01 03 0000 610</t>
  </si>
  <si>
    <t>000 01 05 02 01 00 0000 610</t>
  </si>
  <si>
    <t>000 01 05 02 00 00 0000 600</t>
  </si>
  <si>
    <t>000 01 05 00 00 00 0000 600</t>
  </si>
  <si>
    <t>992 01 05 02 01 03 0000 510</t>
  </si>
  <si>
    <t>000 01 05 02 01 00 0000 510</t>
  </si>
  <si>
    <t>000 01 05 02 00 00 0000 500</t>
  </si>
  <si>
    <t>000 01 05 00 00 00 0000 500</t>
  </si>
  <si>
    <t>000 0100 00 00 00 0000 000</t>
  </si>
  <si>
    <t>000 0105 00 00 00 0000 000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</si>
  <si>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</si>
  <si>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</si>
  <si>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Коммунальное хозяйство</t>
  </si>
  <si>
    <t>0502</t>
  </si>
  <si>
    <t>Поддержка коммунального хозяйства</t>
  </si>
  <si>
    <t>35100 00291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</si>
  <si>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 МО Парголово</t>
  </si>
  <si>
    <t>ОБЪЕМ ПОСТУПЛЕНИЙ ДОХОДОВ В МЕСТНЫЙ БЮДЖЕТ ВНУТРИГОРОДСКОГО МУНИЦИПАЛЬНОГО ОБРАЗОВАНИЯ ГОРОДА ФЕДЕРАЛЬНОГО ЗНАЧЕНИЯ САНКТ-ПЕТЕРБУРГА ПОСЕЛКОК ПАРГОЛОВО НА 2024 ГОД</t>
  </si>
  <si>
    <t>ВЕДОМСТВЕННАЯ СТРУКТУРА РАСХОДОВ МЕСТНОГО БЮДЖЕТА ВНУТРИГОРОДСКОГО МУНИЦИПАЛЬНОГО ОБРАЗОВАНИЯ ГОРОДА ФЕДЕРАЛЬНОГО ЗНАЧЕНИЯ САНКТ-ПЕТЕРБУРГА ПОСЕЛОК ПАРГОЛОВО НА 2024 ГОД</t>
  </si>
  <si>
    <t>Расходы на исполнение государственного полномочия по составлению протоколов об административных правонарушениях за счет субвенции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</si>
  <si>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субвенции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</si>
  <si>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</si>
  <si>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субвенции из бюджета Санкт-Петербурга</t>
  </si>
  <si>
    <t>0107</t>
  </si>
  <si>
    <t>02000 00050</t>
  </si>
  <si>
    <t xml:space="preserve">Обеспечение проведения выборов и референдумов </t>
  </si>
  <si>
    <t>Обеспечение проведения муниципальных выборов</t>
  </si>
  <si>
    <t>Расходы на осуществление защиты прав потребителей</t>
  </si>
  <si>
    <t>71000 03012</t>
  </si>
  <si>
    <t>ИСТОЧНИКИ ВНУТРЕННЕГО ФИНАНСИРОВАНИЯ ДЕФИЦИТА МЕСТНОГО БЮДЖЕТА ВНУТРИГОРОДСКОГО МУНИЦИПАЛЬНОГО ОБРАЗОВАНИЯГОРОДА ФЕДЕРАЛЬНОГО ЗНАЧЕНИЯ САНКТ-ПЕТЕРБУРГА ПОСЕЛОК ПАРГОЛОВО, ПЕРЕЧЕНЬ СТАТЕЙ И ВИДОВ ИСТОЧНИКОВ ФИНАНСИРОВАНИЯ ДЕФЕЦИТА БЮДЖЕТА ВНУТРИГОРОДСКОГО МУНИЦИПАЛЬНОГО ОБРАЗОВАНИЯ ГОРОДА ФЕДЕРАЛЬНОГО ЗНАЧЕНИЯ САНКТ-ПЕТЕРБУРГА ПОСЕЛОК ПАРГОЛОВО НА 2024 ГОД</t>
  </si>
  <si>
    <t>Источники внутреннего финансирования дефицита бюджетов</t>
  </si>
  <si>
    <t>Итого источников внутреннего финансирования дефицита бюджета</t>
  </si>
  <si>
    <t>Изменение отстатков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</si>
  <si>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</si>
  <si>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</si>
  <si>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 xml:space="preserve">РАСПРЕДЕЛЕНИЕ БЮДЖЕТНЫХ АССИГНОВАНИЙ МЕСТНОГО БЮДЖЕТА ВНУТРИГОРОДСКОГО МУНИЦИПАЛЬНОГО ОБРАЗОВАНИЯ ГОРОДА ФЕДЕРАЛЬНОГО ЗНАЧЕНИЯ САНКТ-ПЕТЕРБУРГА ПОСЕЛОК ПАРГОЛОВО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И (ИЛИ)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2024 ГОД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</si>
  <si>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</si>
  <si>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дивидентов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</si>
  <si>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</si>
  <si>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</si>
  <si>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</si>
  <si>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</si>
  <si>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2 02 29999 03 0000 150</t>
  </si>
  <si>
    <t>Прочие субсидии бюджетам внутригородских муниципальных образований городов федерального значения</t>
  </si>
  <si>
    <t>Расходы на организацию благоустройства территории муниципального образования за счет субсидии из бюджета Санкт-Петербурга в рамках выполнения мероприятий программы "Петербургские дворы"</t>
  </si>
  <si>
    <t>Расходы на организацию благоустройства территории муниципального образования за счет местного бюджета  в рамках выполнения мероприятий программы "Петербургские дворы"</t>
  </si>
  <si>
    <t>60200 SP001</t>
  </si>
  <si>
    <t>2 02 15002 03 0000 150</t>
  </si>
  <si>
    <t>2 02 15002 00 0000 150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</si>
  <si>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</si>
  <si>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</si>
  <si>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60200 NP001</t>
  </si>
  <si>
    <t>К решению Муниципального совета МО Парголово от 28.02.2024 №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</si>
</sst>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#,##0.0"/>
    <numFmt numFmtId="166" formatCode="_-* #,##0_р_._-;\-* #,##0_р_._-;_-* \-??_р_._-;_-@_-"/>
    <numFmt numFmtId="167" formatCode="#,##0.0_ ;\-#,##0.0\ "/>
    <numFmt numFmtId="168" formatCode="\ #,##0.0&quot;    &quot;;\-#,##0.0&quot;    &quot;;&quot; -&quot;#&quot;    &quot;;@\ 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8" fillId="0" borderId="0" applyFill="0" applyBorder="0" applyAlignment="0" applyProtection="0"/>
    <xf numFmtId="0" fontId="18" fillId="0" borderId="0" applyNumberFormat="0" applyFill="0" applyBorder="0" applyAlignment="0" applyProtection="0"/>
  </cellStyleXfs>
  <cellXfs count="147">
    <xf numFmtId="0" fontId="0" fillId="0" borderId="0" xfId="0"/>
    <xf numFmtId="165" fontId="5" fillId="0" borderId="2" xfId="1" applyNumberFormat="1" applyFont="1" applyFill="1" applyBorder="1" applyAlignment="1" applyProtection="1">
      <alignment horizontal="center" vertical="center"/>
    </xf>
    <xf numFmtId="165" fontId="2" fillId="0" borderId="5" xfId="1" applyNumberFormat="1" applyFont="1" applyFill="1" applyBorder="1" applyAlignment="1" applyProtection="1">
      <alignment horizontal="center" vertical="center"/>
    </xf>
    <xf numFmtId="165" fontId="2" fillId="0" borderId="2" xfId="1" applyNumberFormat="1" applyFont="1" applyFill="1" applyBorder="1" applyAlignment="1" applyProtection="1">
      <alignment horizontal="center" vertical="center"/>
    </xf>
    <xf numFmtId="165" fontId="5" fillId="0" borderId="5" xfId="1" applyNumberFormat="1" applyFont="1" applyFill="1" applyBorder="1" applyAlignment="1" applyProtection="1">
      <alignment horizontal="center" vertical="center"/>
    </xf>
    <xf numFmtId="166" fontId="9" fillId="0" borderId="10" xfId="1" applyNumberFormat="1" applyFont="1" applyFill="1" applyBorder="1" applyAlignment="1" applyProtection="1">
      <alignment horizontal="center" vertical="center" wrapText="1"/>
    </xf>
    <xf numFmtId="165" fontId="17" fillId="0" borderId="10" xfId="1" applyNumberFormat="1" applyFont="1" applyFill="1" applyBorder="1" applyAlignment="1" applyProtection="1">
      <alignment horizontal="center" vertical="center"/>
    </xf>
    <xf numFmtId="167" fontId="2" fillId="0" borderId="10" xfId="1" applyNumberFormat="1" applyFont="1" applyFill="1" applyBorder="1" applyAlignment="1" applyProtection="1">
      <alignment horizontal="center" vertical="center"/>
    </xf>
    <xf numFmtId="165" fontId="2" fillId="0" borderId="10" xfId="1" applyNumberFormat="1" applyFont="1" applyFill="1" applyBorder="1" applyAlignment="1" applyProtection="1">
      <alignment horizontal="center" vertical="center"/>
    </xf>
    <xf numFmtId="165" fontId="17" fillId="0" borderId="10" xfId="8" applyNumberFormat="1" applyFont="1" applyFill="1" applyBorder="1" applyAlignment="1" applyProtection="1">
      <alignment horizontal="center" vertical="center"/>
    </xf>
    <xf numFmtId="165" fontId="2" fillId="0" borderId="10" xfId="8" applyNumberFormat="1" applyFont="1" applyFill="1" applyBorder="1" applyAlignment="1" applyProtection="1">
      <alignment horizontal="center" vertical="center"/>
    </xf>
    <xf numFmtId="0" fontId="17" fillId="0" borderId="10" xfId="9" applyNumberFormat="1" applyFont="1" applyFill="1" applyBorder="1" applyAlignment="1" applyProtection="1">
      <alignment vertical="center" wrapText="1"/>
    </xf>
    <xf numFmtId="0" fontId="17" fillId="0" borderId="10" xfId="9" applyNumberFormat="1" applyFont="1" applyFill="1" applyBorder="1" applyAlignment="1" applyProtection="1">
      <alignment horizontal="center" vertical="center"/>
    </xf>
    <xf numFmtId="167" fontId="17" fillId="0" borderId="10" xfId="1" applyNumberFormat="1" applyFont="1" applyFill="1" applyBorder="1" applyAlignment="1" applyProtection="1">
      <alignment horizontal="center" vertical="center"/>
    </xf>
    <xf numFmtId="165" fontId="17" fillId="0" borderId="10" xfId="1" applyNumberFormat="1" applyFont="1" applyFill="1" applyBorder="1" applyAlignment="1" applyProtection="1">
      <alignment horizontal="center" vertical="center" wrapText="1"/>
    </xf>
    <xf numFmtId="167" fontId="5" fillId="0" borderId="10" xfId="1" applyNumberFormat="1" applyFont="1" applyFill="1" applyBorder="1" applyAlignment="1" applyProtection="1">
      <alignment horizontal="center" vertical="center"/>
    </xf>
    <xf numFmtId="165" fontId="17" fillId="0" borderId="2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/>
    <xf numFmtId="0" fontId="3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11" fillId="0" borderId="0" xfId="0" applyFont="1" applyFill="1"/>
    <xf numFmtId="49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26" fillId="0" borderId="0" xfId="0" applyFont="1" applyFill="1"/>
    <xf numFmtId="0" fontId="2" fillId="0" borderId="0" xfId="0" applyFont="1" applyFill="1"/>
    <xf numFmtId="49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13" fillId="0" borderId="0" xfId="0" applyFont="1" applyFill="1"/>
    <xf numFmtId="0" fontId="1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 wrapText="1"/>
    </xf>
    <xf numFmtId="0" fontId="2" fillId="0" borderId="9" xfId="0" applyFont="1" applyFill="1" applyBorder="1" applyAlignment="1">
      <alignment horizontal="right" vertical="center"/>
    </xf>
    <xf numFmtId="0" fontId="3" fillId="0" borderId="0" xfId="0" applyFont="1" applyFill="1"/>
    <xf numFmtId="0" fontId="2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5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/>
    <xf numFmtId="165" fontId="5" fillId="0" borderId="1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Alignment="1">
      <alignment horizontal="center" vertical="center"/>
    </xf>
    <xf numFmtId="165" fontId="13" fillId="0" borderId="0" xfId="0" applyNumberFormat="1" applyFont="1" applyFill="1"/>
    <xf numFmtId="0" fontId="17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16" fillId="0" borderId="0" xfId="0" applyFont="1" applyFill="1"/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19" fillId="0" borderId="0" xfId="0" applyFont="1" applyFill="1"/>
    <xf numFmtId="0" fontId="5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justify" vertical="center"/>
    </xf>
    <xf numFmtId="0" fontId="0" fillId="0" borderId="0" xfId="0" applyFill="1"/>
    <xf numFmtId="0" fontId="17" fillId="0" borderId="10" xfId="0" applyFont="1" applyFill="1" applyBorder="1" applyAlignment="1">
      <alignment horizontal="left" vertical="center" wrapText="1"/>
    </xf>
    <xf numFmtId="0" fontId="12" fillId="0" borderId="0" xfId="0" applyFont="1" applyFill="1"/>
    <xf numFmtId="0" fontId="5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/>
    <xf numFmtId="0" fontId="17" fillId="0" borderId="10" xfId="0" applyFont="1" applyFill="1" applyBorder="1" applyAlignment="1">
      <alignment horizontal="left" vertical="center"/>
    </xf>
    <xf numFmtId="165" fontId="17" fillId="0" borderId="10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/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/>
    </xf>
    <xf numFmtId="49" fontId="14" fillId="0" borderId="0" xfId="0" applyNumberFormat="1" applyFont="1" applyFill="1" applyAlignment="1">
      <alignment horizontal="center"/>
    </xf>
    <xf numFmtId="49" fontId="14" fillId="0" borderId="0" xfId="0" applyNumberFormat="1" applyFont="1" applyFill="1"/>
    <xf numFmtId="0" fontId="13" fillId="0" borderId="0" xfId="0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49" fontId="13" fillId="0" borderId="0" xfId="0" applyNumberFormat="1" applyFont="1" applyFill="1"/>
    <xf numFmtId="0" fontId="21" fillId="0" borderId="0" xfId="0" applyFont="1" applyFill="1"/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23" fillId="0" borderId="0" xfId="0" applyFont="1" applyFill="1"/>
    <xf numFmtId="49" fontId="5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0" fontId="4" fillId="0" borderId="0" xfId="0" applyFont="1" applyFill="1"/>
    <xf numFmtId="167" fontId="21" fillId="0" borderId="0" xfId="0" applyNumberFormat="1" applyFont="1" applyFill="1"/>
    <xf numFmtId="0" fontId="2" fillId="0" borderId="10" xfId="0" applyFont="1" applyFill="1" applyBorder="1" applyAlignment="1">
      <alignment wrapText="1"/>
    </xf>
    <xf numFmtId="167" fontId="22" fillId="0" borderId="0" xfId="0" applyNumberFormat="1" applyFont="1" applyFill="1"/>
    <xf numFmtId="167" fontId="1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center"/>
    </xf>
    <xf numFmtId="0" fontId="2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25" fillId="0" borderId="0" xfId="0" applyFont="1" applyFill="1" applyAlignment="1">
      <alignment horizontal="center" vertical="center" wrapText="1"/>
    </xf>
    <xf numFmtId="165" fontId="9" fillId="0" borderId="13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</cellXfs>
  <cellStyles count="10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Обычный 4" xfId="4" xr:uid="{00000000-0005-0000-0000-000003000000}"/>
    <cellStyle name="Обычный 4 2" xfId="5" xr:uid="{00000000-0005-0000-0000-000004000000}"/>
    <cellStyle name="Обычный 4 2 2" xfId="6" xr:uid="{00000000-0005-0000-0000-000005000000}"/>
    <cellStyle name="Обычный 4 3" xfId="7" xr:uid="{00000000-0005-0000-0000-000006000000}"/>
    <cellStyle name="Обычный_вед кварт.2007.п.3.Пост 62" xfId="9" xr:uid="{00000000-0005-0000-0000-000007000000}"/>
    <cellStyle name="Финансовый 2" xfId="1" xr:uid="{00000000-0005-0000-0000-000008000000}"/>
    <cellStyle name="Финансовый_вед кварт.2007.п.3.Пост 62" xfId="8" xr:uid="{00000000-0005-0000-0000-000009000000}"/>
  </cellStyles>
  <dxfs count="0"/>
  <tableStyles count="0" defaultTableStyle="TableStyleMedium9" defaultPivotStyle="PivotStyleLight16"/>
  <colors>
    <mruColors>
      <color rgb="FFE5B3BB"/>
      <color rgb="FFCCFF99"/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zoomScaleNormal="100" workbookViewId="0">
      <selection sqref="A1:XFD1048576"/>
    </sheetView>
  </sheetViews>
  <sheetFormatPr defaultColWidth="10.42578125" defaultRowHeight="12.75" x14ac:dyDescent="0.2"/>
  <cols>
    <col min="1" max="1" width="1.7109375" style="18" customWidth="1"/>
    <col min="2" max="2" width="5.5703125" style="18" customWidth="1"/>
    <col min="3" max="3" width="23.140625" style="20" customWidth="1"/>
    <col min="4" max="4" width="107.7109375" style="20" customWidth="1"/>
    <col min="5" max="5" width="10.85546875" style="18" customWidth="1"/>
    <col min="6" max="249" width="10.42578125" style="18"/>
    <col min="250" max="250" width="1.7109375" style="18" customWidth="1"/>
    <col min="251" max="251" width="6.7109375" style="18" customWidth="1"/>
    <col min="252" max="252" width="23.85546875" style="18" customWidth="1"/>
    <col min="253" max="253" width="100.140625" style="18" customWidth="1"/>
    <col min="254" max="254" width="12.7109375" style="18" customWidth="1"/>
    <col min="255" max="505" width="10.42578125" style="18"/>
    <col min="506" max="506" width="1.7109375" style="18" customWidth="1"/>
    <col min="507" max="507" width="6.7109375" style="18" customWidth="1"/>
    <col min="508" max="508" width="23.85546875" style="18" customWidth="1"/>
    <col min="509" max="509" width="100.140625" style="18" customWidth="1"/>
    <col min="510" max="510" width="12.7109375" style="18" customWidth="1"/>
    <col min="511" max="761" width="10.42578125" style="18"/>
    <col min="762" max="762" width="1.7109375" style="18" customWidth="1"/>
    <col min="763" max="763" width="6.7109375" style="18" customWidth="1"/>
    <col min="764" max="764" width="23.85546875" style="18" customWidth="1"/>
    <col min="765" max="765" width="100.140625" style="18" customWidth="1"/>
    <col min="766" max="766" width="12.7109375" style="18" customWidth="1"/>
    <col min="767" max="1017" width="10.42578125" style="18"/>
    <col min="1018" max="1018" width="1.7109375" style="18" customWidth="1"/>
    <col min="1019" max="1019" width="6.7109375" style="18" customWidth="1"/>
    <col min="1020" max="1020" width="23.85546875" style="18" customWidth="1"/>
    <col min="1021" max="1021" width="100.140625" style="18" customWidth="1"/>
    <col min="1022" max="1022" width="12.7109375" style="18" customWidth="1"/>
    <col min="1023" max="1273" width="10.42578125" style="18"/>
    <col min="1274" max="1274" width="1.7109375" style="18" customWidth="1"/>
    <col min="1275" max="1275" width="6.7109375" style="18" customWidth="1"/>
    <col min="1276" max="1276" width="23.85546875" style="18" customWidth="1"/>
    <col min="1277" max="1277" width="100.140625" style="18" customWidth="1"/>
    <col min="1278" max="1278" width="12.7109375" style="18" customWidth="1"/>
    <col min="1279" max="1529" width="10.42578125" style="18"/>
    <col min="1530" max="1530" width="1.7109375" style="18" customWidth="1"/>
    <col min="1531" max="1531" width="6.7109375" style="18" customWidth="1"/>
    <col min="1532" max="1532" width="23.85546875" style="18" customWidth="1"/>
    <col min="1533" max="1533" width="100.140625" style="18" customWidth="1"/>
    <col min="1534" max="1534" width="12.7109375" style="18" customWidth="1"/>
    <col min="1535" max="1785" width="10.42578125" style="18"/>
    <col min="1786" max="1786" width="1.7109375" style="18" customWidth="1"/>
    <col min="1787" max="1787" width="6.7109375" style="18" customWidth="1"/>
    <col min="1788" max="1788" width="23.85546875" style="18" customWidth="1"/>
    <col min="1789" max="1789" width="100.140625" style="18" customWidth="1"/>
    <col min="1790" max="1790" width="12.7109375" style="18" customWidth="1"/>
    <col min="1791" max="2041" width="10.42578125" style="18"/>
    <col min="2042" max="2042" width="1.7109375" style="18" customWidth="1"/>
    <col min="2043" max="2043" width="6.7109375" style="18" customWidth="1"/>
    <col min="2044" max="2044" width="23.85546875" style="18" customWidth="1"/>
    <col min="2045" max="2045" width="100.140625" style="18" customWidth="1"/>
    <col min="2046" max="2046" width="12.7109375" style="18" customWidth="1"/>
    <col min="2047" max="2297" width="10.42578125" style="18"/>
    <col min="2298" max="2298" width="1.7109375" style="18" customWidth="1"/>
    <col min="2299" max="2299" width="6.7109375" style="18" customWidth="1"/>
    <col min="2300" max="2300" width="23.85546875" style="18" customWidth="1"/>
    <col min="2301" max="2301" width="100.140625" style="18" customWidth="1"/>
    <col min="2302" max="2302" width="12.7109375" style="18" customWidth="1"/>
    <col min="2303" max="2553" width="10.42578125" style="18"/>
    <col min="2554" max="2554" width="1.7109375" style="18" customWidth="1"/>
    <col min="2555" max="2555" width="6.7109375" style="18" customWidth="1"/>
    <col min="2556" max="2556" width="23.85546875" style="18" customWidth="1"/>
    <col min="2557" max="2557" width="100.140625" style="18" customWidth="1"/>
    <col min="2558" max="2558" width="12.7109375" style="18" customWidth="1"/>
    <col min="2559" max="2809" width="10.42578125" style="18"/>
    <col min="2810" max="2810" width="1.7109375" style="18" customWidth="1"/>
    <col min="2811" max="2811" width="6.7109375" style="18" customWidth="1"/>
    <col min="2812" max="2812" width="23.85546875" style="18" customWidth="1"/>
    <col min="2813" max="2813" width="100.140625" style="18" customWidth="1"/>
    <col min="2814" max="2814" width="12.7109375" style="18" customWidth="1"/>
    <col min="2815" max="3065" width="10.42578125" style="18"/>
    <col min="3066" max="3066" width="1.7109375" style="18" customWidth="1"/>
    <col min="3067" max="3067" width="6.7109375" style="18" customWidth="1"/>
    <col min="3068" max="3068" width="23.85546875" style="18" customWidth="1"/>
    <col min="3069" max="3069" width="100.140625" style="18" customWidth="1"/>
    <col min="3070" max="3070" width="12.7109375" style="18" customWidth="1"/>
    <col min="3071" max="3321" width="10.42578125" style="18"/>
    <col min="3322" max="3322" width="1.7109375" style="18" customWidth="1"/>
    <col min="3323" max="3323" width="6.7109375" style="18" customWidth="1"/>
    <col min="3324" max="3324" width="23.85546875" style="18" customWidth="1"/>
    <col min="3325" max="3325" width="100.140625" style="18" customWidth="1"/>
    <col min="3326" max="3326" width="12.7109375" style="18" customWidth="1"/>
    <col min="3327" max="3577" width="10.42578125" style="18"/>
    <col min="3578" max="3578" width="1.7109375" style="18" customWidth="1"/>
    <col min="3579" max="3579" width="6.7109375" style="18" customWidth="1"/>
    <col min="3580" max="3580" width="23.85546875" style="18" customWidth="1"/>
    <col min="3581" max="3581" width="100.140625" style="18" customWidth="1"/>
    <col min="3582" max="3582" width="12.7109375" style="18" customWidth="1"/>
    <col min="3583" max="3833" width="10.42578125" style="18"/>
    <col min="3834" max="3834" width="1.7109375" style="18" customWidth="1"/>
    <col min="3835" max="3835" width="6.7109375" style="18" customWidth="1"/>
    <col min="3836" max="3836" width="23.85546875" style="18" customWidth="1"/>
    <col min="3837" max="3837" width="100.140625" style="18" customWidth="1"/>
    <col min="3838" max="3838" width="12.7109375" style="18" customWidth="1"/>
    <col min="3839" max="4089" width="10.42578125" style="18"/>
    <col min="4090" max="4090" width="1.7109375" style="18" customWidth="1"/>
    <col min="4091" max="4091" width="6.7109375" style="18" customWidth="1"/>
    <col min="4092" max="4092" width="23.85546875" style="18" customWidth="1"/>
    <col min="4093" max="4093" width="100.140625" style="18" customWidth="1"/>
    <col min="4094" max="4094" width="12.7109375" style="18" customWidth="1"/>
    <col min="4095" max="4345" width="10.42578125" style="18"/>
    <col min="4346" max="4346" width="1.7109375" style="18" customWidth="1"/>
    <col min="4347" max="4347" width="6.7109375" style="18" customWidth="1"/>
    <col min="4348" max="4348" width="23.85546875" style="18" customWidth="1"/>
    <col min="4349" max="4349" width="100.140625" style="18" customWidth="1"/>
    <col min="4350" max="4350" width="12.7109375" style="18" customWidth="1"/>
    <col min="4351" max="4601" width="10.42578125" style="18"/>
    <col min="4602" max="4602" width="1.7109375" style="18" customWidth="1"/>
    <col min="4603" max="4603" width="6.7109375" style="18" customWidth="1"/>
    <col min="4604" max="4604" width="23.85546875" style="18" customWidth="1"/>
    <col min="4605" max="4605" width="100.140625" style="18" customWidth="1"/>
    <col min="4606" max="4606" width="12.7109375" style="18" customWidth="1"/>
    <col min="4607" max="4857" width="10.42578125" style="18"/>
    <col min="4858" max="4858" width="1.7109375" style="18" customWidth="1"/>
    <col min="4859" max="4859" width="6.7109375" style="18" customWidth="1"/>
    <col min="4860" max="4860" width="23.85546875" style="18" customWidth="1"/>
    <col min="4861" max="4861" width="100.140625" style="18" customWidth="1"/>
    <col min="4862" max="4862" width="12.7109375" style="18" customWidth="1"/>
    <col min="4863" max="5113" width="10.42578125" style="18"/>
    <col min="5114" max="5114" width="1.7109375" style="18" customWidth="1"/>
    <col min="5115" max="5115" width="6.7109375" style="18" customWidth="1"/>
    <col min="5116" max="5116" width="23.85546875" style="18" customWidth="1"/>
    <col min="5117" max="5117" width="100.140625" style="18" customWidth="1"/>
    <col min="5118" max="5118" width="12.7109375" style="18" customWidth="1"/>
    <col min="5119" max="5369" width="10.42578125" style="18"/>
    <col min="5370" max="5370" width="1.7109375" style="18" customWidth="1"/>
    <col min="5371" max="5371" width="6.7109375" style="18" customWidth="1"/>
    <col min="5372" max="5372" width="23.85546875" style="18" customWidth="1"/>
    <col min="5373" max="5373" width="100.140625" style="18" customWidth="1"/>
    <col min="5374" max="5374" width="12.7109375" style="18" customWidth="1"/>
    <col min="5375" max="5625" width="10.42578125" style="18"/>
    <col min="5626" max="5626" width="1.7109375" style="18" customWidth="1"/>
    <col min="5627" max="5627" width="6.7109375" style="18" customWidth="1"/>
    <col min="5628" max="5628" width="23.85546875" style="18" customWidth="1"/>
    <col min="5629" max="5629" width="100.140625" style="18" customWidth="1"/>
    <col min="5630" max="5630" width="12.7109375" style="18" customWidth="1"/>
    <col min="5631" max="5881" width="10.42578125" style="18"/>
    <col min="5882" max="5882" width="1.7109375" style="18" customWidth="1"/>
    <col min="5883" max="5883" width="6.7109375" style="18" customWidth="1"/>
    <col min="5884" max="5884" width="23.85546875" style="18" customWidth="1"/>
    <col min="5885" max="5885" width="100.140625" style="18" customWidth="1"/>
    <col min="5886" max="5886" width="12.7109375" style="18" customWidth="1"/>
    <col min="5887" max="6137" width="10.42578125" style="18"/>
    <col min="6138" max="6138" width="1.7109375" style="18" customWidth="1"/>
    <col min="6139" max="6139" width="6.7109375" style="18" customWidth="1"/>
    <col min="6140" max="6140" width="23.85546875" style="18" customWidth="1"/>
    <col min="6141" max="6141" width="100.140625" style="18" customWidth="1"/>
    <col min="6142" max="6142" width="12.7109375" style="18" customWidth="1"/>
    <col min="6143" max="6393" width="10.42578125" style="18"/>
    <col min="6394" max="6394" width="1.7109375" style="18" customWidth="1"/>
    <col min="6395" max="6395" width="6.7109375" style="18" customWidth="1"/>
    <col min="6396" max="6396" width="23.85546875" style="18" customWidth="1"/>
    <col min="6397" max="6397" width="100.140625" style="18" customWidth="1"/>
    <col min="6398" max="6398" width="12.7109375" style="18" customWidth="1"/>
    <col min="6399" max="6649" width="10.42578125" style="18"/>
    <col min="6650" max="6650" width="1.7109375" style="18" customWidth="1"/>
    <col min="6651" max="6651" width="6.7109375" style="18" customWidth="1"/>
    <col min="6652" max="6652" width="23.85546875" style="18" customWidth="1"/>
    <col min="6653" max="6653" width="100.140625" style="18" customWidth="1"/>
    <col min="6654" max="6654" width="12.7109375" style="18" customWidth="1"/>
    <col min="6655" max="6905" width="10.42578125" style="18"/>
    <col min="6906" max="6906" width="1.7109375" style="18" customWidth="1"/>
    <col min="6907" max="6907" width="6.7109375" style="18" customWidth="1"/>
    <col min="6908" max="6908" width="23.85546875" style="18" customWidth="1"/>
    <col min="6909" max="6909" width="100.140625" style="18" customWidth="1"/>
    <col min="6910" max="6910" width="12.7109375" style="18" customWidth="1"/>
    <col min="6911" max="7161" width="10.42578125" style="18"/>
    <col min="7162" max="7162" width="1.7109375" style="18" customWidth="1"/>
    <col min="7163" max="7163" width="6.7109375" style="18" customWidth="1"/>
    <col min="7164" max="7164" width="23.85546875" style="18" customWidth="1"/>
    <col min="7165" max="7165" width="100.140625" style="18" customWidth="1"/>
    <col min="7166" max="7166" width="12.7109375" style="18" customWidth="1"/>
    <col min="7167" max="7417" width="10.42578125" style="18"/>
    <col min="7418" max="7418" width="1.7109375" style="18" customWidth="1"/>
    <col min="7419" max="7419" width="6.7109375" style="18" customWidth="1"/>
    <col min="7420" max="7420" width="23.85546875" style="18" customWidth="1"/>
    <col min="7421" max="7421" width="100.140625" style="18" customWidth="1"/>
    <col min="7422" max="7422" width="12.7109375" style="18" customWidth="1"/>
    <col min="7423" max="7673" width="10.42578125" style="18"/>
    <col min="7674" max="7674" width="1.7109375" style="18" customWidth="1"/>
    <col min="7675" max="7675" width="6.7109375" style="18" customWidth="1"/>
    <col min="7676" max="7676" width="23.85546875" style="18" customWidth="1"/>
    <col min="7677" max="7677" width="100.140625" style="18" customWidth="1"/>
    <col min="7678" max="7678" width="12.7109375" style="18" customWidth="1"/>
    <col min="7679" max="7929" width="10.42578125" style="18"/>
    <col min="7930" max="7930" width="1.7109375" style="18" customWidth="1"/>
    <col min="7931" max="7931" width="6.7109375" style="18" customWidth="1"/>
    <col min="7932" max="7932" width="23.85546875" style="18" customWidth="1"/>
    <col min="7933" max="7933" width="100.140625" style="18" customWidth="1"/>
    <col min="7934" max="7934" width="12.7109375" style="18" customWidth="1"/>
    <col min="7935" max="8185" width="10.42578125" style="18"/>
    <col min="8186" max="8186" width="1.7109375" style="18" customWidth="1"/>
    <col min="8187" max="8187" width="6.7109375" style="18" customWidth="1"/>
    <col min="8188" max="8188" width="23.85546875" style="18" customWidth="1"/>
    <col min="8189" max="8189" width="100.140625" style="18" customWidth="1"/>
    <col min="8190" max="8190" width="12.7109375" style="18" customWidth="1"/>
    <col min="8191" max="8441" width="10.42578125" style="18"/>
    <col min="8442" max="8442" width="1.7109375" style="18" customWidth="1"/>
    <col min="8443" max="8443" width="6.7109375" style="18" customWidth="1"/>
    <col min="8444" max="8444" width="23.85546875" style="18" customWidth="1"/>
    <col min="8445" max="8445" width="100.140625" style="18" customWidth="1"/>
    <col min="8446" max="8446" width="12.7109375" style="18" customWidth="1"/>
    <col min="8447" max="8697" width="10.42578125" style="18"/>
    <col min="8698" max="8698" width="1.7109375" style="18" customWidth="1"/>
    <col min="8699" max="8699" width="6.7109375" style="18" customWidth="1"/>
    <col min="8700" max="8700" width="23.85546875" style="18" customWidth="1"/>
    <col min="8701" max="8701" width="100.140625" style="18" customWidth="1"/>
    <col min="8702" max="8702" width="12.7109375" style="18" customWidth="1"/>
    <col min="8703" max="8953" width="10.42578125" style="18"/>
    <col min="8954" max="8954" width="1.7109375" style="18" customWidth="1"/>
    <col min="8955" max="8955" width="6.7109375" style="18" customWidth="1"/>
    <col min="8956" max="8956" width="23.85546875" style="18" customWidth="1"/>
    <col min="8957" max="8957" width="100.140625" style="18" customWidth="1"/>
    <col min="8958" max="8958" width="12.7109375" style="18" customWidth="1"/>
    <col min="8959" max="9209" width="10.42578125" style="18"/>
    <col min="9210" max="9210" width="1.7109375" style="18" customWidth="1"/>
    <col min="9211" max="9211" width="6.7109375" style="18" customWidth="1"/>
    <col min="9212" max="9212" width="23.85546875" style="18" customWidth="1"/>
    <col min="9213" max="9213" width="100.140625" style="18" customWidth="1"/>
    <col min="9214" max="9214" width="12.7109375" style="18" customWidth="1"/>
    <col min="9215" max="9465" width="10.42578125" style="18"/>
    <col min="9466" max="9466" width="1.7109375" style="18" customWidth="1"/>
    <col min="9467" max="9467" width="6.7109375" style="18" customWidth="1"/>
    <col min="9468" max="9468" width="23.85546875" style="18" customWidth="1"/>
    <col min="9469" max="9469" width="100.140625" style="18" customWidth="1"/>
    <col min="9470" max="9470" width="12.7109375" style="18" customWidth="1"/>
    <col min="9471" max="9721" width="10.42578125" style="18"/>
    <col min="9722" max="9722" width="1.7109375" style="18" customWidth="1"/>
    <col min="9723" max="9723" width="6.7109375" style="18" customWidth="1"/>
    <col min="9724" max="9724" width="23.85546875" style="18" customWidth="1"/>
    <col min="9725" max="9725" width="100.140625" style="18" customWidth="1"/>
    <col min="9726" max="9726" width="12.7109375" style="18" customWidth="1"/>
    <col min="9727" max="9977" width="10.42578125" style="18"/>
    <col min="9978" max="9978" width="1.7109375" style="18" customWidth="1"/>
    <col min="9979" max="9979" width="6.7109375" style="18" customWidth="1"/>
    <col min="9980" max="9980" width="23.85546875" style="18" customWidth="1"/>
    <col min="9981" max="9981" width="100.140625" style="18" customWidth="1"/>
    <col min="9982" max="9982" width="12.7109375" style="18" customWidth="1"/>
    <col min="9983" max="10233" width="10.42578125" style="18"/>
    <col min="10234" max="10234" width="1.7109375" style="18" customWidth="1"/>
    <col min="10235" max="10235" width="6.7109375" style="18" customWidth="1"/>
    <col min="10236" max="10236" width="23.85546875" style="18" customWidth="1"/>
    <col min="10237" max="10237" width="100.140625" style="18" customWidth="1"/>
    <col min="10238" max="10238" width="12.7109375" style="18" customWidth="1"/>
    <col min="10239" max="10489" width="10.42578125" style="18"/>
    <col min="10490" max="10490" width="1.7109375" style="18" customWidth="1"/>
    <col min="10491" max="10491" width="6.7109375" style="18" customWidth="1"/>
    <col min="10492" max="10492" width="23.85546875" style="18" customWidth="1"/>
    <col min="10493" max="10493" width="100.140625" style="18" customWidth="1"/>
    <col min="10494" max="10494" width="12.7109375" style="18" customWidth="1"/>
    <col min="10495" max="10745" width="10.42578125" style="18"/>
    <col min="10746" max="10746" width="1.7109375" style="18" customWidth="1"/>
    <col min="10747" max="10747" width="6.7109375" style="18" customWidth="1"/>
    <col min="10748" max="10748" width="23.85546875" style="18" customWidth="1"/>
    <col min="10749" max="10749" width="100.140625" style="18" customWidth="1"/>
    <col min="10750" max="10750" width="12.7109375" style="18" customWidth="1"/>
    <col min="10751" max="11001" width="10.42578125" style="18"/>
    <col min="11002" max="11002" width="1.7109375" style="18" customWidth="1"/>
    <col min="11003" max="11003" width="6.7109375" style="18" customWidth="1"/>
    <col min="11004" max="11004" width="23.85546875" style="18" customWidth="1"/>
    <col min="11005" max="11005" width="100.140625" style="18" customWidth="1"/>
    <col min="11006" max="11006" width="12.7109375" style="18" customWidth="1"/>
    <col min="11007" max="11257" width="10.42578125" style="18"/>
    <col min="11258" max="11258" width="1.7109375" style="18" customWidth="1"/>
    <col min="11259" max="11259" width="6.7109375" style="18" customWidth="1"/>
    <col min="11260" max="11260" width="23.85546875" style="18" customWidth="1"/>
    <col min="11261" max="11261" width="100.140625" style="18" customWidth="1"/>
    <col min="11262" max="11262" width="12.7109375" style="18" customWidth="1"/>
    <col min="11263" max="11513" width="10.42578125" style="18"/>
    <col min="11514" max="11514" width="1.7109375" style="18" customWidth="1"/>
    <col min="11515" max="11515" width="6.7109375" style="18" customWidth="1"/>
    <col min="11516" max="11516" width="23.85546875" style="18" customWidth="1"/>
    <col min="11517" max="11517" width="100.140625" style="18" customWidth="1"/>
    <col min="11518" max="11518" width="12.7109375" style="18" customWidth="1"/>
    <col min="11519" max="11769" width="10.42578125" style="18"/>
    <col min="11770" max="11770" width="1.7109375" style="18" customWidth="1"/>
    <col min="11771" max="11771" width="6.7109375" style="18" customWidth="1"/>
    <col min="11772" max="11772" width="23.85546875" style="18" customWidth="1"/>
    <col min="11773" max="11773" width="100.140625" style="18" customWidth="1"/>
    <col min="11774" max="11774" width="12.7109375" style="18" customWidth="1"/>
    <col min="11775" max="12025" width="10.42578125" style="18"/>
    <col min="12026" max="12026" width="1.7109375" style="18" customWidth="1"/>
    <col min="12027" max="12027" width="6.7109375" style="18" customWidth="1"/>
    <col min="12028" max="12028" width="23.85546875" style="18" customWidth="1"/>
    <col min="12029" max="12029" width="100.140625" style="18" customWidth="1"/>
    <col min="12030" max="12030" width="12.7109375" style="18" customWidth="1"/>
    <col min="12031" max="12281" width="10.42578125" style="18"/>
    <col min="12282" max="12282" width="1.7109375" style="18" customWidth="1"/>
    <col min="12283" max="12283" width="6.7109375" style="18" customWidth="1"/>
    <col min="12284" max="12284" width="23.85546875" style="18" customWidth="1"/>
    <col min="12285" max="12285" width="100.140625" style="18" customWidth="1"/>
    <col min="12286" max="12286" width="12.7109375" style="18" customWidth="1"/>
    <col min="12287" max="12537" width="10.42578125" style="18"/>
    <col min="12538" max="12538" width="1.7109375" style="18" customWidth="1"/>
    <col min="12539" max="12539" width="6.7109375" style="18" customWidth="1"/>
    <col min="12540" max="12540" width="23.85546875" style="18" customWidth="1"/>
    <col min="12541" max="12541" width="100.140625" style="18" customWidth="1"/>
    <col min="12542" max="12542" width="12.7109375" style="18" customWidth="1"/>
    <col min="12543" max="12793" width="10.42578125" style="18"/>
    <col min="12794" max="12794" width="1.7109375" style="18" customWidth="1"/>
    <col min="12795" max="12795" width="6.7109375" style="18" customWidth="1"/>
    <col min="12796" max="12796" width="23.85546875" style="18" customWidth="1"/>
    <col min="12797" max="12797" width="100.140625" style="18" customWidth="1"/>
    <col min="12798" max="12798" width="12.7109375" style="18" customWidth="1"/>
    <col min="12799" max="13049" width="10.42578125" style="18"/>
    <col min="13050" max="13050" width="1.7109375" style="18" customWidth="1"/>
    <col min="13051" max="13051" width="6.7109375" style="18" customWidth="1"/>
    <col min="13052" max="13052" width="23.85546875" style="18" customWidth="1"/>
    <col min="13053" max="13053" width="100.140625" style="18" customWidth="1"/>
    <col min="13054" max="13054" width="12.7109375" style="18" customWidth="1"/>
    <col min="13055" max="13305" width="10.42578125" style="18"/>
    <col min="13306" max="13306" width="1.7109375" style="18" customWidth="1"/>
    <col min="13307" max="13307" width="6.7109375" style="18" customWidth="1"/>
    <col min="13308" max="13308" width="23.85546875" style="18" customWidth="1"/>
    <col min="13309" max="13309" width="100.140625" style="18" customWidth="1"/>
    <col min="13310" max="13310" width="12.7109375" style="18" customWidth="1"/>
    <col min="13311" max="13561" width="10.42578125" style="18"/>
    <col min="13562" max="13562" width="1.7109375" style="18" customWidth="1"/>
    <col min="13563" max="13563" width="6.7109375" style="18" customWidth="1"/>
    <col min="13564" max="13564" width="23.85546875" style="18" customWidth="1"/>
    <col min="13565" max="13565" width="100.140625" style="18" customWidth="1"/>
    <col min="13566" max="13566" width="12.7109375" style="18" customWidth="1"/>
    <col min="13567" max="13817" width="10.42578125" style="18"/>
    <col min="13818" max="13818" width="1.7109375" style="18" customWidth="1"/>
    <col min="13819" max="13819" width="6.7109375" style="18" customWidth="1"/>
    <col min="13820" max="13820" width="23.85546875" style="18" customWidth="1"/>
    <col min="13821" max="13821" width="100.140625" style="18" customWidth="1"/>
    <col min="13822" max="13822" width="12.7109375" style="18" customWidth="1"/>
    <col min="13823" max="14073" width="10.42578125" style="18"/>
    <col min="14074" max="14074" width="1.7109375" style="18" customWidth="1"/>
    <col min="14075" max="14075" width="6.7109375" style="18" customWidth="1"/>
    <col min="14076" max="14076" width="23.85546875" style="18" customWidth="1"/>
    <col min="14077" max="14077" width="100.140625" style="18" customWidth="1"/>
    <col min="14078" max="14078" width="12.7109375" style="18" customWidth="1"/>
    <col min="14079" max="14329" width="10.42578125" style="18"/>
    <col min="14330" max="14330" width="1.7109375" style="18" customWidth="1"/>
    <col min="14331" max="14331" width="6.7109375" style="18" customWidth="1"/>
    <col min="14332" max="14332" width="23.85546875" style="18" customWidth="1"/>
    <col min="14333" max="14333" width="100.140625" style="18" customWidth="1"/>
    <col min="14334" max="14334" width="12.7109375" style="18" customWidth="1"/>
    <col min="14335" max="14585" width="10.42578125" style="18"/>
    <col min="14586" max="14586" width="1.7109375" style="18" customWidth="1"/>
    <col min="14587" max="14587" width="6.7109375" style="18" customWidth="1"/>
    <col min="14588" max="14588" width="23.85546875" style="18" customWidth="1"/>
    <col min="14589" max="14589" width="100.140625" style="18" customWidth="1"/>
    <col min="14590" max="14590" width="12.7109375" style="18" customWidth="1"/>
    <col min="14591" max="14841" width="10.42578125" style="18"/>
    <col min="14842" max="14842" width="1.7109375" style="18" customWidth="1"/>
    <col min="14843" max="14843" width="6.7109375" style="18" customWidth="1"/>
    <col min="14844" max="14844" width="23.85546875" style="18" customWidth="1"/>
    <col min="14845" max="14845" width="100.140625" style="18" customWidth="1"/>
    <col min="14846" max="14846" width="12.7109375" style="18" customWidth="1"/>
    <col min="14847" max="15097" width="10.42578125" style="18"/>
    <col min="15098" max="15098" width="1.7109375" style="18" customWidth="1"/>
    <col min="15099" max="15099" width="6.7109375" style="18" customWidth="1"/>
    <col min="15100" max="15100" width="23.85546875" style="18" customWidth="1"/>
    <col min="15101" max="15101" width="100.140625" style="18" customWidth="1"/>
    <col min="15102" max="15102" width="12.7109375" style="18" customWidth="1"/>
    <col min="15103" max="15353" width="10.42578125" style="18"/>
    <col min="15354" max="15354" width="1.7109375" style="18" customWidth="1"/>
    <col min="15355" max="15355" width="6.7109375" style="18" customWidth="1"/>
    <col min="15356" max="15356" width="23.85546875" style="18" customWidth="1"/>
    <col min="15357" max="15357" width="100.140625" style="18" customWidth="1"/>
    <col min="15358" max="15358" width="12.7109375" style="18" customWidth="1"/>
    <col min="15359" max="15609" width="10.42578125" style="18"/>
    <col min="15610" max="15610" width="1.7109375" style="18" customWidth="1"/>
    <col min="15611" max="15611" width="6.7109375" style="18" customWidth="1"/>
    <col min="15612" max="15612" width="23.85546875" style="18" customWidth="1"/>
    <col min="15613" max="15613" width="100.140625" style="18" customWidth="1"/>
    <col min="15614" max="15614" width="12.7109375" style="18" customWidth="1"/>
    <col min="15615" max="15865" width="10.42578125" style="18"/>
    <col min="15866" max="15866" width="1.7109375" style="18" customWidth="1"/>
    <col min="15867" max="15867" width="6.7109375" style="18" customWidth="1"/>
    <col min="15868" max="15868" width="23.85546875" style="18" customWidth="1"/>
    <col min="15869" max="15869" width="100.140625" style="18" customWidth="1"/>
    <col min="15870" max="15870" width="12.7109375" style="18" customWidth="1"/>
    <col min="15871" max="16121" width="10.42578125" style="18"/>
    <col min="16122" max="16122" width="1.7109375" style="18" customWidth="1"/>
    <col min="16123" max="16123" width="6.7109375" style="18" customWidth="1"/>
    <col min="16124" max="16124" width="23.85546875" style="18" customWidth="1"/>
    <col min="16125" max="16125" width="100.140625" style="18" customWidth="1"/>
    <col min="16126" max="16126" width="12.7109375" style="18" customWidth="1"/>
    <col min="16127" max="16384" width="10.42578125" style="18"/>
  </cols>
  <sheetData>
    <row r="1" spans="2:8" ht="15" customHeight="1" x14ac:dyDescent="0.2">
      <c r="B1" s="17" t="s">
        <v>0</v>
      </c>
      <c r="C1" s="17"/>
      <c r="D1" s="17"/>
      <c r="E1" s="17"/>
    </row>
    <row r="2" spans="2:8" ht="12.75" customHeight="1" x14ac:dyDescent="0.2">
      <c r="B2" s="19" t="s">
        <v>258</v>
      </c>
      <c r="C2" s="19"/>
      <c r="D2" s="19"/>
      <c r="E2" s="19"/>
    </row>
    <row r="3" spans="2:8" ht="6.75" customHeight="1" x14ac:dyDescent="0.2">
      <c r="D3" s="21"/>
    </row>
    <row r="4" spans="2:8" ht="33" customHeight="1" x14ac:dyDescent="0.2">
      <c r="B4" s="22" t="s">
        <v>223</v>
      </c>
      <c r="C4" s="22"/>
      <c r="D4" s="22"/>
      <c r="E4" s="22"/>
    </row>
    <row r="5" spans="2:8" ht="12.75" customHeight="1" x14ac:dyDescent="0.2">
      <c r="B5" s="23" t="s">
        <v>1</v>
      </c>
      <c r="C5" s="23"/>
      <c r="D5" s="23"/>
      <c r="E5" s="23"/>
    </row>
    <row r="6" spans="2:8" ht="43.5" customHeight="1" x14ac:dyDescent="0.2">
      <c r="B6" s="24" t="s">
        <v>2</v>
      </c>
      <c r="C6" s="25" t="s">
        <v>3</v>
      </c>
      <c r="D6" s="26" t="s">
        <v>4</v>
      </c>
      <c r="E6" s="25" t="s">
        <v>38</v>
      </c>
    </row>
    <row r="7" spans="2:8" ht="12" customHeight="1" x14ac:dyDescent="0.2">
      <c r="B7" s="27"/>
      <c r="C7" s="28"/>
      <c r="D7" s="29" t="s">
        <v>5</v>
      </c>
      <c r="E7" s="30">
        <f>E8+E12</f>
        <v>495698</v>
      </c>
      <c r="F7" s="31"/>
      <c r="G7" s="20"/>
      <c r="H7" s="20"/>
    </row>
    <row r="8" spans="2:8" ht="14.25" x14ac:dyDescent="0.2">
      <c r="B8" s="32" t="s">
        <v>6</v>
      </c>
      <c r="C8" s="33" t="s">
        <v>7</v>
      </c>
      <c r="D8" s="34" t="s">
        <v>8</v>
      </c>
      <c r="E8" s="1">
        <f>E9</f>
        <v>4733.8999999999996</v>
      </c>
      <c r="F8" s="35"/>
      <c r="G8" s="35"/>
      <c r="H8" s="35"/>
    </row>
    <row r="9" spans="2:8" s="37" customFormat="1" ht="15" x14ac:dyDescent="0.25">
      <c r="B9" s="32" t="s">
        <v>6</v>
      </c>
      <c r="C9" s="33" t="s">
        <v>30</v>
      </c>
      <c r="D9" s="36" t="s">
        <v>31</v>
      </c>
      <c r="E9" s="4">
        <f>E10</f>
        <v>4733.8999999999996</v>
      </c>
    </row>
    <row r="10" spans="2:8" x14ac:dyDescent="0.2">
      <c r="B10" s="38" t="s">
        <v>9</v>
      </c>
      <c r="C10" s="39" t="s">
        <v>29</v>
      </c>
      <c r="D10" s="40" t="s">
        <v>28</v>
      </c>
      <c r="E10" s="2">
        <f>E11</f>
        <v>4733.8999999999996</v>
      </c>
    </row>
    <row r="11" spans="2:8" ht="38.25" x14ac:dyDescent="0.2">
      <c r="B11" s="38" t="s">
        <v>9</v>
      </c>
      <c r="C11" s="39" t="s">
        <v>27</v>
      </c>
      <c r="D11" s="40" t="s">
        <v>243</v>
      </c>
      <c r="E11" s="2">
        <v>4733.8999999999996</v>
      </c>
    </row>
    <row r="12" spans="2:8" ht="19.5" customHeight="1" x14ac:dyDescent="0.2">
      <c r="B12" s="32" t="s">
        <v>6</v>
      </c>
      <c r="C12" s="33" t="s">
        <v>11</v>
      </c>
      <c r="D12" s="36" t="s">
        <v>12</v>
      </c>
      <c r="E12" s="1">
        <f>E13</f>
        <v>490964.1</v>
      </c>
    </row>
    <row r="13" spans="2:8" ht="15" customHeight="1" x14ac:dyDescent="0.2">
      <c r="B13" s="38" t="s">
        <v>6</v>
      </c>
      <c r="C13" s="39" t="s">
        <v>13</v>
      </c>
      <c r="D13" s="40" t="s">
        <v>14</v>
      </c>
      <c r="E13" s="3">
        <f>E14+E22+E19</f>
        <v>490964.1</v>
      </c>
    </row>
    <row r="14" spans="2:8" s="44" customFormat="1" ht="15" customHeight="1" x14ac:dyDescent="0.2">
      <c r="B14" s="41" t="s">
        <v>6</v>
      </c>
      <c r="C14" s="42" t="s">
        <v>32</v>
      </c>
      <c r="D14" s="43" t="s">
        <v>33</v>
      </c>
      <c r="E14" s="16">
        <f>E15+E17</f>
        <v>320991.8</v>
      </c>
    </row>
    <row r="15" spans="2:8" x14ac:dyDescent="0.2">
      <c r="B15" s="38" t="s">
        <v>6</v>
      </c>
      <c r="C15" s="39" t="s">
        <v>36</v>
      </c>
      <c r="D15" s="40" t="s">
        <v>35</v>
      </c>
      <c r="E15" s="3">
        <f>E16</f>
        <v>306116.8</v>
      </c>
    </row>
    <row r="16" spans="2:8" ht="30" customHeight="1" x14ac:dyDescent="0.2">
      <c r="B16" s="38" t="s">
        <v>10</v>
      </c>
      <c r="C16" s="39" t="s">
        <v>34</v>
      </c>
      <c r="D16" s="40" t="s">
        <v>37</v>
      </c>
      <c r="E16" s="3">
        <v>306116.8</v>
      </c>
    </row>
    <row r="17" spans="1:5" ht="18" customHeight="1" x14ac:dyDescent="0.2">
      <c r="B17" s="38" t="s">
        <v>6</v>
      </c>
      <c r="C17" s="39" t="s">
        <v>254</v>
      </c>
      <c r="D17" s="40" t="s">
        <v>256</v>
      </c>
      <c r="E17" s="3">
        <f>E18</f>
        <v>14875</v>
      </c>
    </row>
    <row r="18" spans="1:5" ht="30" customHeight="1" x14ac:dyDescent="0.2">
      <c r="B18" s="38" t="s">
        <v>10</v>
      </c>
      <c r="C18" s="39" t="s">
        <v>253</v>
      </c>
      <c r="D18" s="40" t="s">
        <v>255</v>
      </c>
      <c r="E18" s="3">
        <v>14875</v>
      </c>
    </row>
    <row r="19" spans="1:5" ht="18.75" customHeight="1" x14ac:dyDescent="0.2">
      <c r="B19" s="41" t="s">
        <v>6</v>
      </c>
      <c r="C19" s="42" t="s">
        <v>244</v>
      </c>
      <c r="D19" s="43" t="s">
        <v>245</v>
      </c>
      <c r="E19" s="16">
        <f>E20</f>
        <v>125045.1</v>
      </c>
    </row>
    <row r="20" spans="1:5" ht="18.75" customHeight="1" x14ac:dyDescent="0.2">
      <c r="B20" s="38" t="s">
        <v>6</v>
      </c>
      <c r="C20" s="39" t="s">
        <v>246</v>
      </c>
      <c r="D20" s="40" t="s">
        <v>247</v>
      </c>
      <c r="E20" s="3">
        <f>E21</f>
        <v>125045.1</v>
      </c>
    </row>
    <row r="21" spans="1:5" ht="18.75" customHeight="1" x14ac:dyDescent="0.2">
      <c r="B21" s="38" t="s">
        <v>10</v>
      </c>
      <c r="C21" s="39" t="s">
        <v>248</v>
      </c>
      <c r="D21" s="40" t="s">
        <v>249</v>
      </c>
      <c r="E21" s="3">
        <v>125045.1</v>
      </c>
    </row>
    <row r="22" spans="1:5" s="44" customFormat="1" x14ac:dyDescent="0.2">
      <c r="B22" s="41" t="s">
        <v>6</v>
      </c>
      <c r="C22" s="42" t="s">
        <v>18</v>
      </c>
      <c r="D22" s="43" t="s">
        <v>15</v>
      </c>
      <c r="E22" s="16">
        <f>E23+E27</f>
        <v>44927.199999999997</v>
      </c>
    </row>
    <row r="23" spans="1:5" ht="15" customHeight="1" x14ac:dyDescent="0.2">
      <c r="B23" s="38" t="s">
        <v>6</v>
      </c>
      <c r="C23" s="39" t="s">
        <v>19</v>
      </c>
      <c r="D23" s="40" t="s">
        <v>16</v>
      </c>
      <c r="E23" s="3">
        <f>E24</f>
        <v>6007.5</v>
      </c>
    </row>
    <row r="24" spans="1:5" ht="27.75" customHeight="1" x14ac:dyDescent="0.2">
      <c r="B24" s="38" t="s">
        <v>10</v>
      </c>
      <c r="C24" s="39" t="s">
        <v>20</v>
      </c>
      <c r="D24" s="40" t="s">
        <v>43</v>
      </c>
      <c r="E24" s="3">
        <f>E25+E26</f>
        <v>6007.5</v>
      </c>
    </row>
    <row r="25" spans="1:5" ht="27.75" customHeight="1" x14ac:dyDescent="0.2">
      <c r="B25" s="38">
        <v>992</v>
      </c>
      <c r="C25" s="39" t="s">
        <v>21</v>
      </c>
      <c r="D25" s="40" t="s">
        <v>39</v>
      </c>
      <c r="E25" s="3">
        <v>5998.3</v>
      </c>
    </row>
    <row r="26" spans="1:5" ht="40.5" customHeight="1" x14ac:dyDescent="0.2">
      <c r="A26" s="45"/>
      <c r="B26" s="38" t="s">
        <v>10</v>
      </c>
      <c r="C26" s="39" t="s">
        <v>22</v>
      </c>
      <c r="D26" s="40" t="s">
        <v>42</v>
      </c>
      <c r="E26" s="3">
        <v>9.1999999999999993</v>
      </c>
    </row>
    <row r="27" spans="1:5" ht="27" customHeight="1" x14ac:dyDescent="0.2">
      <c r="B27" s="38" t="s">
        <v>6</v>
      </c>
      <c r="C27" s="39" t="s">
        <v>23</v>
      </c>
      <c r="D27" s="40" t="s">
        <v>217</v>
      </c>
      <c r="E27" s="3">
        <f>E28</f>
        <v>38919.699999999997</v>
      </c>
    </row>
    <row r="28" spans="1:5" ht="28.5" customHeight="1" x14ac:dyDescent="0.2">
      <c r="B28" s="38" t="s">
        <v>10</v>
      </c>
      <c r="C28" s="39" t="s">
        <v>24</v>
      </c>
      <c r="D28" s="40" t="s">
        <v>216</v>
      </c>
      <c r="E28" s="3">
        <f>E29+E30</f>
        <v>38919.699999999997</v>
      </c>
    </row>
    <row r="29" spans="1:5" ht="27" customHeight="1" x14ac:dyDescent="0.2">
      <c r="B29" s="38">
        <v>992</v>
      </c>
      <c r="C29" s="39" t="s">
        <v>25</v>
      </c>
      <c r="D29" s="40" t="s">
        <v>40</v>
      </c>
      <c r="E29" s="3">
        <v>23352.1</v>
      </c>
    </row>
    <row r="30" spans="1:5" ht="28.5" customHeight="1" x14ac:dyDescent="0.2">
      <c r="B30" s="46">
        <v>992</v>
      </c>
      <c r="C30" s="47" t="s">
        <v>26</v>
      </c>
      <c r="D30" s="48" t="s">
        <v>41</v>
      </c>
      <c r="E30" s="3">
        <v>15567.6</v>
      </c>
    </row>
  </sheetData>
  <mergeCells count="4">
    <mergeCell ref="B5:E5"/>
    <mergeCell ref="B4:E4"/>
    <mergeCell ref="B2:E2"/>
    <mergeCell ref="B1:E1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2"/>
  <sheetViews>
    <sheetView zoomScaleNormal="100" workbookViewId="0">
      <selection activeCell="B6" sqref="B6"/>
    </sheetView>
  </sheetViews>
  <sheetFormatPr defaultColWidth="9.140625" defaultRowHeight="15" x14ac:dyDescent="0.25"/>
  <cols>
    <col min="1" max="1" width="1.42578125" style="49" customWidth="1"/>
    <col min="2" max="2" width="90.42578125" style="104" customWidth="1"/>
    <col min="3" max="3" width="5.7109375" style="108" customWidth="1"/>
    <col min="4" max="4" width="8.5703125" style="109" customWidth="1"/>
    <col min="5" max="5" width="11.28515625" style="110" customWidth="1"/>
    <col min="6" max="6" width="7.42578125" style="108" customWidth="1"/>
    <col min="7" max="7" width="11.85546875" style="83" customWidth="1"/>
    <col min="8" max="16384" width="9.140625" style="49"/>
  </cols>
  <sheetData>
    <row r="1" spans="1:9" x14ac:dyDescent="0.25">
      <c r="B1" s="50" t="s">
        <v>17</v>
      </c>
      <c r="C1" s="50"/>
      <c r="D1" s="50"/>
      <c r="E1" s="50"/>
      <c r="F1" s="50"/>
      <c r="G1" s="50"/>
    </row>
    <row r="2" spans="1:9" ht="13.5" customHeight="1" x14ac:dyDescent="0.25">
      <c r="A2" s="45"/>
      <c r="B2" s="51" t="s">
        <v>258</v>
      </c>
      <c r="C2" s="51"/>
      <c r="D2" s="51"/>
      <c r="E2" s="51"/>
      <c r="F2" s="51"/>
      <c r="G2" s="51"/>
    </row>
    <row r="3" spans="1:9" ht="21" customHeight="1" x14ac:dyDescent="0.25">
      <c r="A3" s="45"/>
      <c r="B3" s="22" t="s">
        <v>224</v>
      </c>
      <c r="C3" s="22"/>
      <c r="D3" s="22"/>
      <c r="E3" s="22"/>
      <c r="F3" s="22"/>
      <c r="G3" s="22"/>
    </row>
    <row r="4" spans="1:9" ht="21" customHeight="1" x14ac:dyDescent="0.25">
      <c r="A4" s="45"/>
      <c r="B4" s="22"/>
      <c r="C4" s="22"/>
      <c r="D4" s="22"/>
      <c r="E4" s="22"/>
      <c r="F4" s="22"/>
      <c r="G4" s="22"/>
    </row>
    <row r="5" spans="1:9" ht="18" customHeight="1" x14ac:dyDescent="0.25">
      <c r="A5" s="45" t="s">
        <v>44</v>
      </c>
      <c r="B5" s="52" t="s">
        <v>1</v>
      </c>
      <c r="C5" s="52"/>
      <c r="D5" s="52"/>
      <c r="E5" s="52"/>
      <c r="F5" s="52"/>
      <c r="G5" s="52"/>
    </row>
    <row r="6" spans="1:9" s="57" customFormat="1" ht="49.5" customHeight="1" x14ac:dyDescent="0.2">
      <c r="A6" s="53"/>
      <c r="B6" s="54"/>
      <c r="C6" s="55" t="s">
        <v>45</v>
      </c>
      <c r="D6" s="56" t="s">
        <v>46</v>
      </c>
      <c r="E6" s="56" t="s">
        <v>47</v>
      </c>
      <c r="F6" s="56" t="s">
        <v>48</v>
      </c>
      <c r="G6" s="5" t="s">
        <v>175</v>
      </c>
    </row>
    <row r="7" spans="1:9" ht="30" customHeight="1" x14ac:dyDescent="0.25">
      <c r="A7" s="45"/>
      <c r="B7" s="58" t="s">
        <v>203</v>
      </c>
      <c r="C7" s="59"/>
      <c r="D7" s="60"/>
      <c r="E7" s="61"/>
      <c r="F7" s="59"/>
      <c r="G7" s="62">
        <f>G8+G21</f>
        <v>554707.30000000005</v>
      </c>
      <c r="H7" s="63"/>
      <c r="I7" s="64"/>
    </row>
    <row r="8" spans="1:9" s="69" customFormat="1" ht="30" customHeight="1" x14ac:dyDescent="0.25">
      <c r="A8" s="65"/>
      <c r="B8" s="58" t="s">
        <v>204</v>
      </c>
      <c r="C8" s="66">
        <v>976</v>
      </c>
      <c r="D8" s="67"/>
      <c r="E8" s="68"/>
      <c r="F8" s="66"/>
      <c r="G8" s="62">
        <f>G9</f>
        <v>8038.7</v>
      </c>
    </row>
    <row r="9" spans="1:9" ht="14.25" customHeight="1" x14ac:dyDescent="0.25">
      <c r="A9" s="45"/>
      <c r="B9" s="70" t="s">
        <v>49</v>
      </c>
      <c r="C9" s="71">
        <v>976</v>
      </c>
      <c r="D9" s="72" t="s">
        <v>50</v>
      </c>
      <c r="E9" s="72"/>
      <c r="F9" s="71"/>
      <c r="G9" s="6">
        <f>G10+G13</f>
        <v>8038.7</v>
      </c>
    </row>
    <row r="10" spans="1:9" s="74" customFormat="1" ht="25.5" customHeight="1" x14ac:dyDescent="0.2">
      <c r="A10" s="73"/>
      <c r="B10" s="70" t="s">
        <v>51</v>
      </c>
      <c r="C10" s="71">
        <v>976</v>
      </c>
      <c r="D10" s="72" t="s">
        <v>52</v>
      </c>
      <c r="E10" s="72"/>
      <c r="F10" s="71"/>
      <c r="G10" s="6">
        <f t="shared" ref="G10:G11" si="0">G11</f>
        <v>1786</v>
      </c>
    </row>
    <row r="11" spans="1:9" ht="15" customHeight="1" x14ac:dyDescent="0.25">
      <c r="A11" s="73"/>
      <c r="B11" s="70" t="s">
        <v>53</v>
      </c>
      <c r="C11" s="71">
        <v>976</v>
      </c>
      <c r="D11" s="72" t="s">
        <v>52</v>
      </c>
      <c r="E11" s="72" t="s">
        <v>54</v>
      </c>
      <c r="F11" s="71"/>
      <c r="G11" s="6">
        <f t="shared" si="0"/>
        <v>1786</v>
      </c>
    </row>
    <row r="12" spans="1:9" ht="41.25" customHeight="1" x14ac:dyDescent="0.25">
      <c r="A12" s="45"/>
      <c r="B12" s="75" t="s">
        <v>55</v>
      </c>
      <c r="C12" s="76">
        <v>976</v>
      </c>
      <c r="D12" s="77" t="s">
        <v>52</v>
      </c>
      <c r="E12" s="77" t="s">
        <v>54</v>
      </c>
      <c r="F12" s="76">
        <v>100</v>
      </c>
      <c r="G12" s="7">
        <v>1786</v>
      </c>
    </row>
    <row r="13" spans="1:9" s="74" customFormat="1" ht="26.25" customHeight="1" x14ac:dyDescent="0.2">
      <c r="B13" s="70" t="s">
        <v>56</v>
      </c>
      <c r="C13" s="71">
        <v>976</v>
      </c>
      <c r="D13" s="72" t="s">
        <v>57</v>
      </c>
      <c r="E13" s="72"/>
      <c r="F13" s="71"/>
      <c r="G13" s="6">
        <f>G14+G16+G19</f>
        <v>6252.7</v>
      </c>
    </row>
    <row r="14" spans="1:9" ht="27" customHeight="1" x14ac:dyDescent="0.25">
      <c r="A14" s="45"/>
      <c r="B14" s="70" t="s">
        <v>58</v>
      </c>
      <c r="C14" s="71">
        <v>976</v>
      </c>
      <c r="D14" s="72" t="s">
        <v>57</v>
      </c>
      <c r="E14" s="72" t="s">
        <v>59</v>
      </c>
      <c r="F14" s="71"/>
      <c r="G14" s="6">
        <f>G15</f>
        <v>218.3</v>
      </c>
    </row>
    <row r="15" spans="1:9" ht="42" customHeight="1" x14ac:dyDescent="0.25">
      <c r="A15" s="45"/>
      <c r="B15" s="75" t="s">
        <v>55</v>
      </c>
      <c r="C15" s="76">
        <v>976</v>
      </c>
      <c r="D15" s="77" t="s">
        <v>57</v>
      </c>
      <c r="E15" s="77" t="s">
        <v>59</v>
      </c>
      <c r="F15" s="76">
        <v>100</v>
      </c>
      <c r="G15" s="8">
        <v>218.3</v>
      </c>
    </row>
    <row r="16" spans="1:9" ht="15.75" customHeight="1" x14ac:dyDescent="0.25">
      <c r="A16" s="45"/>
      <c r="B16" s="70" t="s">
        <v>60</v>
      </c>
      <c r="C16" s="78">
        <v>976</v>
      </c>
      <c r="D16" s="72" t="s">
        <v>57</v>
      </c>
      <c r="E16" s="72" t="s">
        <v>61</v>
      </c>
      <c r="F16" s="78"/>
      <c r="G16" s="6">
        <f>G17+G18</f>
        <v>5926.4</v>
      </c>
    </row>
    <row r="17" spans="1:7" ht="41.25" customHeight="1" x14ac:dyDescent="0.25">
      <c r="A17" s="45"/>
      <c r="B17" s="75" t="s">
        <v>55</v>
      </c>
      <c r="C17" s="79">
        <v>976</v>
      </c>
      <c r="D17" s="77" t="s">
        <v>57</v>
      </c>
      <c r="E17" s="77" t="s">
        <v>61</v>
      </c>
      <c r="F17" s="79">
        <v>100</v>
      </c>
      <c r="G17" s="8">
        <v>3898.6</v>
      </c>
    </row>
    <row r="18" spans="1:7" ht="12.75" customHeight="1" x14ac:dyDescent="0.25">
      <c r="A18" s="45"/>
      <c r="B18" s="75" t="s">
        <v>62</v>
      </c>
      <c r="C18" s="76">
        <v>976</v>
      </c>
      <c r="D18" s="77" t="s">
        <v>57</v>
      </c>
      <c r="E18" s="77" t="s">
        <v>61</v>
      </c>
      <c r="F18" s="76">
        <v>200</v>
      </c>
      <c r="G18" s="8">
        <v>2027.8</v>
      </c>
    </row>
    <row r="19" spans="1:7" ht="26.25" customHeight="1" x14ac:dyDescent="0.25">
      <c r="A19" s="45"/>
      <c r="B19" s="70" t="s">
        <v>64</v>
      </c>
      <c r="C19" s="71">
        <v>976</v>
      </c>
      <c r="D19" s="72" t="s">
        <v>57</v>
      </c>
      <c r="E19" s="72" t="s">
        <v>65</v>
      </c>
      <c r="F19" s="76"/>
      <c r="G19" s="6">
        <f>G20</f>
        <v>108</v>
      </c>
    </row>
    <row r="20" spans="1:7" ht="14.25" customHeight="1" x14ac:dyDescent="0.25">
      <c r="A20" s="45"/>
      <c r="B20" s="80" t="s">
        <v>63</v>
      </c>
      <c r="C20" s="76">
        <v>976</v>
      </c>
      <c r="D20" s="77" t="s">
        <v>57</v>
      </c>
      <c r="E20" s="77" t="s">
        <v>65</v>
      </c>
      <c r="F20" s="76">
        <v>800</v>
      </c>
      <c r="G20" s="8">
        <v>108</v>
      </c>
    </row>
    <row r="21" spans="1:7" ht="31.5" customHeight="1" x14ac:dyDescent="0.25">
      <c r="A21" s="45"/>
      <c r="B21" s="58" t="s">
        <v>205</v>
      </c>
      <c r="C21" s="71">
        <v>992</v>
      </c>
      <c r="D21" s="81"/>
      <c r="E21" s="81"/>
      <c r="F21" s="78"/>
      <c r="G21" s="14">
        <f>G22+G53+G64+G87+G104+G108+G122+G49+G118</f>
        <v>546668.60000000009</v>
      </c>
    </row>
    <row r="22" spans="1:7" ht="15.75" customHeight="1" x14ac:dyDescent="0.25">
      <c r="A22" s="45"/>
      <c r="B22" s="70" t="s">
        <v>49</v>
      </c>
      <c r="C22" s="71">
        <v>992</v>
      </c>
      <c r="D22" s="72" t="s">
        <v>50</v>
      </c>
      <c r="E22" s="72"/>
      <c r="F22" s="71"/>
      <c r="G22" s="9">
        <f>G23+G36+G39+G33</f>
        <v>65196.200000000004</v>
      </c>
    </row>
    <row r="23" spans="1:7" s="74" customFormat="1" ht="26.25" customHeight="1" x14ac:dyDescent="0.2">
      <c r="A23" s="73"/>
      <c r="B23" s="70" t="s">
        <v>242</v>
      </c>
      <c r="C23" s="71">
        <v>992</v>
      </c>
      <c r="D23" s="72" t="s">
        <v>66</v>
      </c>
      <c r="E23" s="72"/>
      <c r="F23" s="71"/>
      <c r="G23" s="6">
        <f>G24+G26+G30</f>
        <v>49219.8</v>
      </c>
    </row>
    <row r="24" spans="1:7" ht="18.75" customHeight="1" x14ac:dyDescent="0.25">
      <c r="A24" s="45"/>
      <c r="B24" s="70" t="s">
        <v>67</v>
      </c>
      <c r="C24" s="71">
        <v>992</v>
      </c>
      <c r="D24" s="72" t="s">
        <v>66</v>
      </c>
      <c r="E24" s="72" t="s">
        <v>68</v>
      </c>
      <c r="F24" s="71"/>
      <c r="G24" s="6">
        <f>G25</f>
        <v>1786</v>
      </c>
    </row>
    <row r="25" spans="1:7" s="82" customFormat="1" ht="41.25" customHeight="1" x14ac:dyDescent="0.2">
      <c r="A25" s="45"/>
      <c r="B25" s="75" t="s">
        <v>55</v>
      </c>
      <c r="C25" s="76">
        <v>992</v>
      </c>
      <c r="D25" s="77" t="s">
        <v>66</v>
      </c>
      <c r="E25" s="77" t="s">
        <v>68</v>
      </c>
      <c r="F25" s="76">
        <v>100</v>
      </c>
      <c r="G25" s="7">
        <v>1786</v>
      </c>
    </row>
    <row r="26" spans="1:7" ht="16.5" customHeight="1" x14ac:dyDescent="0.25">
      <c r="A26" s="45"/>
      <c r="B26" s="70" t="s">
        <v>69</v>
      </c>
      <c r="C26" s="71">
        <v>992</v>
      </c>
      <c r="D26" s="72" t="s">
        <v>66</v>
      </c>
      <c r="E26" s="72" t="s">
        <v>70</v>
      </c>
      <c r="F26" s="76"/>
      <c r="G26" s="6">
        <f>G27+G28+G29</f>
        <v>41435.5</v>
      </c>
    </row>
    <row r="27" spans="1:7" ht="40.5" customHeight="1" x14ac:dyDescent="0.25">
      <c r="A27" s="45"/>
      <c r="B27" s="75" t="s">
        <v>55</v>
      </c>
      <c r="C27" s="76">
        <v>992</v>
      </c>
      <c r="D27" s="77" t="s">
        <v>66</v>
      </c>
      <c r="E27" s="77" t="s">
        <v>70</v>
      </c>
      <c r="F27" s="76">
        <v>100</v>
      </c>
      <c r="G27" s="10">
        <v>32465.3</v>
      </c>
    </row>
    <row r="28" spans="1:7" ht="16.5" customHeight="1" x14ac:dyDescent="0.25">
      <c r="A28" s="45"/>
      <c r="B28" s="75" t="s">
        <v>62</v>
      </c>
      <c r="C28" s="76">
        <v>992</v>
      </c>
      <c r="D28" s="77" t="s">
        <v>66</v>
      </c>
      <c r="E28" s="77" t="s">
        <v>70</v>
      </c>
      <c r="F28" s="76">
        <v>200</v>
      </c>
      <c r="G28" s="10">
        <v>8589.9</v>
      </c>
    </row>
    <row r="29" spans="1:7" ht="16.5" customHeight="1" x14ac:dyDescent="0.25">
      <c r="A29" s="45"/>
      <c r="B29" s="80" t="s">
        <v>63</v>
      </c>
      <c r="C29" s="76">
        <v>992</v>
      </c>
      <c r="D29" s="77" t="s">
        <v>66</v>
      </c>
      <c r="E29" s="77" t="s">
        <v>70</v>
      </c>
      <c r="F29" s="76">
        <v>800</v>
      </c>
      <c r="G29" s="10">
        <v>380.3</v>
      </c>
    </row>
    <row r="30" spans="1:7" s="83" customFormat="1" ht="28.5" customHeight="1" x14ac:dyDescent="0.25">
      <c r="A30" s="45"/>
      <c r="B30" s="11" t="s">
        <v>228</v>
      </c>
      <c r="C30" s="12" t="s">
        <v>10</v>
      </c>
      <c r="D30" s="72" t="s">
        <v>66</v>
      </c>
      <c r="E30" s="72" t="s">
        <v>71</v>
      </c>
      <c r="F30" s="76"/>
      <c r="G30" s="9">
        <f>G31+G32</f>
        <v>5998.3</v>
      </c>
    </row>
    <row r="31" spans="1:7" s="83" customFormat="1" ht="42" customHeight="1" x14ac:dyDescent="0.25">
      <c r="A31" s="45"/>
      <c r="B31" s="75" t="s">
        <v>55</v>
      </c>
      <c r="C31" s="76">
        <v>992</v>
      </c>
      <c r="D31" s="77" t="s">
        <v>66</v>
      </c>
      <c r="E31" s="77" t="s">
        <v>71</v>
      </c>
      <c r="F31" s="76">
        <v>100</v>
      </c>
      <c r="G31" s="10">
        <v>5667.7</v>
      </c>
    </row>
    <row r="32" spans="1:7" s="83" customFormat="1" ht="15" customHeight="1" x14ac:dyDescent="0.25">
      <c r="A32" s="45"/>
      <c r="B32" s="75" t="s">
        <v>62</v>
      </c>
      <c r="C32" s="76">
        <v>992</v>
      </c>
      <c r="D32" s="77" t="s">
        <v>66</v>
      </c>
      <c r="E32" s="77" t="s">
        <v>71</v>
      </c>
      <c r="F32" s="76">
        <v>200</v>
      </c>
      <c r="G32" s="10">
        <v>330.6</v>
      </c>
    </row>
    <row r="33" spans="1:7" s="83" customFormat="1" ht="16.5" customHeight="1" x14ac:dyDescent="0.25">
      <c r="A33" s="45"/>
      <c r="B33" s="84" t="s">
        <v>231</v>
      </c>
      <c r="C33" s="71">
        <v>992</v>
      </c>
      <c r="D33" s="72" t="s">
        <v>229</v>
      </c>
      <c r="E33" s="72"/>
      <c r="F33" s="71"/>
      <c r="G33" s="9">
        <f>G34</f>
        <v>14875</v>
      </c>
    </row>
    <row r="34" spans="1:7" s="83" customFormat="1" ht="15" customHeight="1" x14ac:dyDescent="0.25">
      <c r="A34" s="45"/>
      <c r="B34" s="75" t="s">
        <v>232</v>
      </c>
      <c r="C34" s="76">
        <v>992</v>
      </c>
      <c r="D34" s="77" t="s">
        <v>229</v>
      </c>
      <c r="E34" s="77" t="s">
        <v>230</v>
      </c>
      <c r="F34" s="76"/>
      <c r="G34" s="10">
        <f>G35</f>
        <v>14875</v>
      </c>
    </row>
    <row r="35" spans="1:7" s="83" customFormat="1" ht="15" customHeight="1" x14ac:dyDescent="0.25">
      <c r="A35" s="45"/>
      <c r="B35" s="75" t="s">
        <v>63</v>
      </c>
      <c r="C35" s="76">
        <v>992</v>
      </c>
      <c r="D35" s="77" t="s">
        <v>229</v>
      </c>
      <c r="E35" s="77" t="s">
        <v>230</v>
      </c>
      <c r="F35" s="76">
        <v>800</v>
      </c>
      <c r="G35" s="10">
        <v>14875</v>
      </c>
    </row>
    <row r="36" spans="1:7" s="74" customFormat="1" ht="13.5" customHeight="1" x14ac:dyDescent="0.2">
      <c r="A36" s="73"/>
      <c r="B36" s="70" t="s">
        <v>72</v>
      </c>
      <c r="C36" s="71">
        <v>992</v>
      </c>
      <c r="D36" s="72" t="s">
        <v>73</v>
      </c>
      <c r="E36" s="72"/>
      <c r="F36" s="71"/>
      <c r="G36" s="6">
        <f>G37</f>
        <v>160</v>
      </c>
    </row>
    <row r="37" spans="1:7" s="74" customFormat="1" ht="13.5" customHeight="1" x14ac:dyDescent="0.2">
      <c r="A37" s="73"/>
      <c r="B37" s="70" t="s">
        <v>74</v>
      </c>
      <c r="C37" s="71">
        <v>992</v>
      </c>
      <c r="D37" s="72" t="s">
        <v>73</v>
      </c>
      <c r="E37" s="72" t="s">
        <v>75</v>
      </c>
      <c r="F37" s="71"/>
      <c r="G37" s="6">
        <f t="shared" ref="G37" si="1">G38</f>
        <v>160</v>
      </c>
    </row>
    <row r="38" spans="1:7" ht="13.5" customHeight="1" x14ac:dyDescent="0.25">
      <c r="A38" s="45"/>
      <c r="B38" s="80" t="s">
        <v>63</v>
      </c>
      <c r="C38" s="76">
        <v>992</v>
      </c>
      <c r="D38" s="77" t="s">
        <v>73</v>
      </c>
      <c r="E38" s="77" t="s">
        <v>75</v>
      </c>
      <c r="F38" s="76">
        <v>800</v>
      </c>
      <c r="G38" s="8">
        <v>160</v>
      </c>
    </row>
    <row r="39" spans="1:7" s="74" customFormat="1" ht="15.75" customHeight="1" x14ac:dyDescent="0.2">
      <c r="A39" s="73"/>
      <c r="B39" s="70" t="s">
        <v>76</v>
      </c>
      <c r="C39" s="71">
        <v>992</v>
      </c>
      <c r="D39" s="72" t="s">
        <v>77</v>
      </c>
      <c r="E39" s="72"/>
      <c r="F39" s="71"/>
      <c r="G39" s="6">
        <f>G40+G42+G44+G47</f>
        <v>941.40000000000009</v>
      </c>
    </row>
    <row r="40" spans="1:7" ht="24.75" customHeight="1" x14ac:dyDescent="0.25">
      <c r="A40" s="45"/>
      <c r="B40" s="70" t="s">
        <v>78</v>
      </c>
      <c r="C40" s="71">
        <v>992</v>
      </c>
      <c r="D40" s="72" t="s">
        <v>77</v>
      </c>
      <c r="E40" s="72" t="s">
        <v>79</v>
      </c>
      <c r="F40" s="76"/>
      <c r="G40" s="6">
        <f>G41</f>
        <v>254.1</v>
      </c>
    </row>
    <row r="41" spans="1:7" ht="12.75" customHeight="1" x14ac:dyDescent="0.25">
      <c r="A41" s="45"/>
      <c r="B41" s="75" t="s">
        <v>62</v>
      </c>
      <c r="C41" s="76">
        <v>992</v>
      </c>
      <c r="D41" s="77" t="s">
        <v>77</v>
      </c>
      <c r="E41" s="77" t="s">
        <v>79</v>
      </c>
      <c r="F41" s="76">
        <v>200</v>
      </c>
      <c r="G41" s="8">
        <v>254.1</v>
      </c>
    </row>
    <row r="42" spans="1:7" ht="14.25" customHeight="1" x14ac:dyDescent="0.25">
      <c r="A42" s="45"/>
      <c r="B42" s="85" t="s">
        <v>80</v>
      </c>
      <c r="C42" s="71">
        <v>992</v>
      </c>
      <c r="D42" s="72" t="s">
        <v>77</v>
      </c>
      <c r="E42" s="72" t="s">
        <v>81</v>
      </c>
      <c r="F42" s="76"/>
      <c r="G42" s="6">
        <f>G43</f>
        <v>671.7</v>
      </c>
    </row>
    <row r="43" spans="1:7" ht="15.75" customHeight="1" x14ac:dyDescent="0.25">
      <c r="A43" s="45"/>
      <c r="B43" s="75" t="s">
        <v>62</v>
      </c>
      <c r="C43" s="76">
        <v>992</v>
      </c>
      <c r="D43" s="77" t="s">
        <v>77</v>
      </c>
      <c r="E43" s="77" t="s">
        <v>81</v>
      </c>
      <c r="F43" s="76">
        <v>200</v>
      </c>
      <c r="G43" s="8">
        <v>671.7</v>
      </c>
    </row>
    <row r="44" spans="1:7" s="86" customFormat="1" ht="30" customHeight="1" x14ac:dyDescent="0.25">
      <c r="A44" s="45"/>
      <c r="B44" s="70" t="s">
        <v>225</v>
      </c>
      <c r="C44" s="72" t="s">
        <v>10</v>
      </c>
      <c r="D44" s="72" t="s">
        <v>77</v>
      </c>
      <c r="E44" s="72" t="s">
        <v>82</v>
      </c>
      <c r="F44" s="77"/>
      <c r="G44" s="13">
        <f>G45</f>
        <v>9.1999999999999993</v>
      </c>
    </row>
    <row r="45" spans="1:7" s="86" customFormat="1" ht="15.75" customHeight="1" x14ac:dyDescent="0.25">
      <c r="A45" s="45"/>
      <c r="B45" s="80" t="s">
        <v>83</v>
      </c>
      <c r="C45" s="77" t="s">
        <v>10</v>
      </c>
      <c r="D45" s="77" t="s">
        <v>77</v>
      </c>
      <c r="E45" s="77" t="s">
        <v>82</v>
      </c>
      <c r="F45" s="77"/>
      <c r="G45" s="13">
        <f>G46</f>
        <v>9.1999999999999993</v>
      </c>
    </row>
    <row r="46" spans="1:7" s="86" customFormat="1" ht="13.5" customHeight="1" x14ac:dyDescent="0.25">
      <c r="A46" s="45"/>
      <c r="B46" s="75" t="s">
        <v>62</v>
      </c>
      <c r="C46" s="77" t="s">
        <v>10</v>
      </c>
      <c r="D46" s="77" t="s">
        <v>77</v>
      </c>
      <c r="E46" s="77" t="s">
        <v>82</v>
      </c>
      <c r="F46" s="77" t="s">
        <v>84</v>
      </c>
      <c r="G46" s="7">
        <v>9.1999999999999993</v>
      </c>
    </row>
    <row r="47" spans="1:7" s="86" customFormat="1" ht="13.5" customHeight="1" x14ac:dyDescent="0.25">
      <c r="A47" s="45"/>
      <c r="B47" s="70" t="s">
        <v>233</v>
      </c>
      <c r="C47" s="72" t="s">
        <v>10</v>
      </c>
      <c r="D47" s="72" t="s">
        <v>77</v>
      </c>
      <c r="E47" s="72" t="s">
        <v>234</v>
      </c>
      <c r="F47" s="72"/>
      <c r="G47" s="13">
        <f>G48</f>
        <v>6.4</v>
      </c>
    </row>
    <row r="48" spans="1:7" s="86" customFormat="1" ht="13.5" customHeight="1" x14ac:dyDescent="0.25">
      <c r="A48" s="45"/>
      <c r="B48" s="75" t="s">
        <v>62</v>
      </c>
      <c r="C48" s="77" t="s">
        <v>10</v>
      </c>
      <c r="D48" s="77" t="s">
        <v>77</v>
      </c>
      <c r="E48" s="77" t="s">
        <v>234</v>
      </c>
      <c r="F48" s="77" t="s">
        <v>84</v>
      </c>
      <c r="G48" s="7">
        <v>6.4</v>
      </c>
    </row>
    <row r="49" spans="1:7" s="86" customFormat="1" ht="16.5" customHeight="1" x14ac:dyDescent="0.25">
      <c r="A49" s="45"/>
      <c r="B49" s="70" t="s">
        <v>85</v>
      </c>
      <c r="C49" s="71">
        <v>992</v>
      </c>
      <c r="D49" s="72" t="s">
        <v>86</v>
      </c>
      <c r="E49" s="72"/>
      <c r="F49" s="71"/>
      <c r="G49" s="6">
        <f>G50</f>
        <v>309.60000000000002</v>
      </c>
    </row>
    <row r="50" spans="1:7" s="88" customFormat="1" ht="27.75" customHeight="1" x14ac:dyDescent="0.25">
      <c r="A50" s="73"/>
      <c r="B50" s="87" t="s">
        <v>87</v>
      </c>
      <c r="C50" s="71">
        <v>992</v>
      </c>
      <c r="D50" s="72" t="s">
        <v>88</v>
      </c>
      <c r="E50" s="72"/>
      <c r="F50" s="71"/>
      <c r="G50" s="6">
        <f t="shared" ref="G50:G51" si="2">G51</f>
        <v>309.60000000000002</v>
      </c>
    </row>
    <row r="51" spans="1:7" ht="26.25" customHeight="1" x14ac:dyDescent="0.25">
      <c r="A51" s="45"/>
      <c r="B51" s="70" t="s">
        <v>89</v>
      </c>
      <c r="C51" s="71">
        <v>992</v>
      </c>
      <c r="D51" s="72" t="s">
        <v>88</v>
      </c>
      <c r="E51" s="72" t="s">
        <v>90</v>
      </c>
      <c r="F51" s="76"/>
      <c r="G51" s="6">
        <f t="shared" si="2"/>
        <v>309.60000000000002</v>
      </c>
    </row>
    <row r="52" spans="1:7" ht="14.25" customHeight="1" x14ac:dyDescent="0.25">
      <c r="A52" s="45"/>
      <c r="B52" s="75" t="s">
        <v>62</v>
      </c>
      <c r="C52" s="76">
        <v>992</v>
      </c>
      <c r="D52" s="77" t="s">
        <v>88</v>
      </c>
      <c r="E52" s="77" t="s">
        <v>90</v>
      </c>
      <c r="F52" s="76">
        <v>200</v>
      </c>
      <c r="G52" s="8">
        <v>309.60000000000002</v>
      </c>
    </row>
    <row r="53" spans="1:7" s="74" customFormat="1" ht="14.25" customHeight="1" x14ac:dyDescent="0.2">
      <c r="A53" s="73"/>
      <c r="B53" s="70" t="s">
        <v>91</v>
      </c>
      <c r="C53" s="71">
        <v>992</v>
      </c>
      <c r="D53" s="72" t="s">
        <v>92</v>
      </c>
      <c r="E53" s="72"/>
      <c r="F53" s="76"/>
      <c r="G53" s="6">
        <f>G58+G55+G61</f>
        <v>60589.399999999994</v>
      </c>
    </row>
    <row r="54" spans="1:7" s="74" customFormat="1" ht="14.25" customHeight="1" x14ac:dyDescent="0.2">
      <c r="A54" s="73"/>
      <c r="B54" s="70" t="s">
        <v>93</v>
      </c>
      <c r="C54" s="71">
        <v>992</v>
      </c>
      <c r="D54" s="72" t="s">
        <v>94</v>
      </c>
      <c r="E54" s="72" t="s">
        <v>95</v>
      </c>
      <c r="F54" s="76"/>
      <c r="G54" s="6">
        <f>G55</f>
        <v>1939.5</v>
      </c>
    </row>
    <row r="55" spans="1:7" s="74" customFormat="1" ht="14.25" customHeight="1" x14ac:dyDescent="0.2">
      <c r="A55" s="73"/>
      <c r="B55" s="70" t="s">
        <v>96</v>
      </c>
      <c r="C55" s="71">
        <v>992</v>
      </c>
      <c r="D55" s="72" t="s">
        <v>94</v>
      </c>
      <c r="E55" s="72" t="s">
        <v>95</v>
      </c>
      <c r="F55" s="71"/>
      <c r="G55" s="6">
        <f>G56</f>
        <v>1939.5</v>
      </c>
    </row>
    <row r="56" spans="1:7" s="74" customFormat="1" ht="14.25" customHeight="1" x14ac:dyDescent="0.2">
      <c r="A56" s="73"/>
      <c r="B56" s="75" t="s">
        <v>97</v>
      </c>
      <c r="C56" s="76">
        <v>992</v>
      </c>
      <c r="D56" s="77" t="s">
        <v>94</v>
      </c>
      <c r="E56" s="77" t="s">
        <v>95</v>
      </c>
      <c r="F56" s="76"/>
      <c r="G56" s="8">
        <f>G57</f>
        <v>1939.5</v>
      </c>
    </row>
    <row r="57" spans="1:7" s="74" customFormat="1" ht="14.25" customHeight="1" x14ac:dyDescent="0.2">
      <c r="A57" s="73"/>
      <c r="B57" s="75" t="s">
        <v>62</v>
      </c>
      <c r="C57" s="76">
        <v>992</v>
      </c>
      <c r="D57" s="77" t="s">
        <v>94</v>
      </c>
      <c r="E57" s="77" t="s">
        <v>95</v>
      </c>
      <c r="F57" s="76">
        <v>200</v>
      </c>
      <c r="G57" s="8">
        <v>1939.5</v>
      </c>
    </row>
    <row r="58" spans="1:7" s="74" customFormat="1" ht="13.5" customHeight="1" x14ac:dyDescent="0.2">
      <c r="A58" s="73"/>
      <c r="B58" s="70" t="s">
        <v>98</v>
      </c>
      <c r="C58" s="71">
        <v>992</v>
      </c>
      <c r="D58" s="72" t="s">
        <v>99</v>
      </c>
      <c r="E58" s="72"/>
      <c r="F58" s="71"/>
      <c r="G58" s="6">
        <f>G59</f>
        <v>58635.199999999997</v>
      </c>
    </row>
    <row r="59" spans="1:7" s="74" customFormat="1" ht="30" customHeight="1" x14ac:dyDescent="0.2">
      <c r="A59" s="73"/>
      <c r="B59" s="87" t="s">
        <v>100</v>
      </c>
      <c r="C59" s="71">
        <v>992</v>
      </c>
      <c r="D59" s="72" t="s">
        <v>99</v>
      </c>
      <c r="E59" s="72" t="s">
        <v>101</v>
      </c>
      <c r="F59" s="71"/>
      <c r="G59" s="6">
        <f>G60</f>
        <v>58635.199999999997</v>
      </c>
    </row>
    <row r="60" spans="1:7" ht="17.25" customHeight="1" x14ac:dyDescent="0.25">
      <c r="A60" s="45"/>
      <c r="B60" s="75" t="s">
        <v>62</v>
      </c>
      <c r="C60" s="76">
        <v>992</v>
      </c>
      <c r="D60" s="77" t="s">
        <v>99</v>
      </c>
      <c r="E60" s="77" t="s">
        <v>101</v>
      </c>
      <c r="F60" s="76">
        <v>200</v>
      </c>
      <c r="G60" s="10">
        <v>58635.199999999997</v>
      </c>
    </row>
    <row r="61" spans="1:7" ht="17.25" customHeight="1" x14ac:dyDescent="0.25">
      <c r="A61" s="45"/>
      <c r="B61" s="89" t="s">
        <v>102</v>
      </c>
      <c r="C61" s="71">
        <v>992</v>
      </c>
      <c r="D61" s="72" t="s">
        <v>103</v>
      </c>
      <c r="E61" s="72"/>
      <c r="F61" s="71"/>
      <c r="G61" s="6">
        <f>G62</f>
        <v>14.7</v>
      </c>
    </row>
    <row r="62" spans="1:7" ht="17.25" customHeight="1" x14ac:dyDescent="0.25">
      <c r="A62" s="45"/>
      <c r="B62" s="90" t="s">
        <v>104</v>
      </c>
      <c r="C62" s="71">
        <v>992</v>
      </c>
      <c r="D62" s="72" t="s">
        <v>103</v>
      </c>
      <c r="E62" s="72" t="s">
        <v>105</v>
      </c>
      <c r="F62" s="71"/>
      <c r="G62" s="6">
        <f>G63</f>
        <v>14.7</v>
      </c>
    </row>
    <row r="63" spans="1:7" ht="17.25" customHeight="1" x14ac:dyDescent="0.25">
      <c r="A63" s="45"/>
      <c r="B63" s="91" t="s">
        <v>106</v>
      </c>
      <c r="C63" s="76">
        <v>992</v>
      </c>
      <c r="D63" s="77" t="s">
        <v>103</v>
      </c>
      <c r="E63" s="77" t="s">
        <v>105</v>
      </c>
      <c r="F63" s="76">
        <v>200</v>
      </c>
      <c r="G63" s="8">
        <v>14.7</v>
      </c>
    </row>
    <row r="64" spans="1:7" s="83" customFormat="1" ht="12.75" customHeight="1" x14ac:dyDescent="0.25">
      <c r="A64" s="45"/>
      <c r="B64" s="70" t="s">
        <v>107</v>
      </c>
      <c r="C64" s="71">
        <v>992</v>
      </c>
      <c r="D64" s="72" t="s">
        <v>108</v>
      </c>
      <c r="E64" s="92"/>
      <c r="F64" s="71"/>
      <c r="G64" s="6">
        <f>G68+G65</f>
        <v>357141.60000000003</v>
      </c>
    </row>
    <row r="65" spans="1:7" s="83" customFormat="1" ht="14.25" customHeight="1" x14ac:dyDescent="0.25">
      <c r="A65" s="45"/>
      <c r="B65" s="93" t="s">
        <v>218</v>
      </c>
      <c r="C65" s="71">
        <v>992</v>
      </c>
      <c r="D65" s="71" t="s">
        <v>219</v>
      </c>
      <c r="E65" s="72"/>
      <c r="F65" s="72"/>
      <c r="G65" s="13">
        <f>G66</f>
        <v>5033.3</v>
      </c>
    </row>
    <row r="66" spans="1:7" s="83" customFormat="1" ht="14.25" customHeight="1" x14ac:dyDescent="0.25">
      <c r="A66" s="45"/>
      <c r="B66" s="93" t="s">
        <v>220</v>
      </c>
      <c r="C66" s="71">
        <v>992</v>
      </c>
      <c r="D66" s="71" t="s">
        <v>219</v>
      </c>
      <c r="E66" s="72" t="s">
        <v>221</v>
      </c>
      <c r="F66" s="72"/>
      <c r="G66" s="13">
        <f>G67</f>
        <v>5033.3</v>
      </c>
    </row>
    <row r="67" spans="1:7" s="83" customFormat="1" ht="14.25" customHeight="1" x14ac:dyDescent="0.25">
      <c r="A67" s="45"/>
      <c r="B67" s="75" t="s">
        <v>62</v>
      </c>
      <c r="C67" s="76">
        <v>992</v>
      </c>
      <c r="D67" s="76" t="s">
        <v>219</v>
      </c>
      <c r="E67" s="77" t="s">
        <v>221</v>
      </c>
      <c r="F67" s="77" t="s">
        <v>84</v>
      </c>
      <c r="G67" s="7">
        <v>5033.3</v>
      </c>
    </row>
    <row r="68" spans="1:7" s="94" customFormat="1" ht="15.75" customHeight="1" x14ac:dyDescent="0.2">
      <c r="A68" s="73"/>
      <c r="B68" s="87" t="s">
        <v>109</v>
      </c>
      <c r="C68" s="71">
        <v>992</v>
      </c>
      <c r="D68" s="72" t="s">
        <v>110</v>
      </c>
      <c r="E68" s="72"/>
      <c r="F68" s="71"/>
      <c r="G68" s="6">
        <f>G69+G71+G85+G78+G83+G81+G74+G76</f>
        <v>352108.30000000005</v>
      </c>
    </row>
    <row r="69" spans="1:7" s="83" customFormat="1" ht="27" customHeight="1" x14ac:dyDescent="0.25">
      <c r="A69" s="45"/>
      <c r="B69" s="70" t="s">
        <v>111</v>
      </c>
      <c r="C69" s="71">
        <v>992</v>
      </c>
      <c r="D69" s="72" t="s">
        <v>110</v>
      </c>
      <c r="E69" s="72" t="s">
        <v>112</v>
      </c>
      <c r="F69" s="76"/>
      <c r="G69" s="6">
        <f>G70</f>
        <v>21541.8</v>
      </c>
    </row>
    <row r="70" spans="1:7" ht="16.5" customHeight="1" x14ac:dyDescent="0.25">
      <c r="A70" s="45"/>
      <c r="B70" s="75" t="s">
        <v>62</v>
      </c>
      <c r="C70" s="76">
        <v>992</v>
      </c>
      <c r="D70" s="77" t="s">
        <v>110</v>
      </c>
      <c r="E70" s="77" t="s">
        <v>112</v>
      </c>
      <c r="F70" s="76">
        <v>200</v>
      </c>
      <c r="G70" s="8">
        <v>21541.8</v>
      </c>
    </row>
    <row r="71" spans="1:7" ht="39.75" customHeight="1" x14ac:dyDescent="0.25">
      <c r="A71" s="45"/>
      <c r="B71" s="70" t="s">
        <v>113</v>
      </c>
      <c r="C71" s="71">
        <v>992</v>
      </c>
      <c r="D71" s="72" t="s">
        <v>110</v>
      </c>
      <c r="E71" s="72" t="s">
        <v>114</v>
      </c>
      <c r="F71" s="76"/>
      <c r="G71" s="6">
        <f>G72+G73</f>
        <v>107560.70000000001</v>
      </c>
    </row>
    <row r="72" spans="1:7" ht="16.5" customHeight="1" x14ac:dyDescent="0.25">
      <c r="A72" s="45"/>
      <c r="B72" s="75" t="s">
        <v>62</v>
      </c>
      <c r="C72" s="76">
        <v>992</v>
      </c>
      <c r="D72" s="77" t="s">
        <v>110</v>
      </c>
      <c r="E72" s="77" t="s">
        <v>114</v>
      </c>
      <c r="F72" s="77" t="s">
        <v>84</v>
      </c>
      <c r="G72" s="10">
        <v>105466.1</v>
      </c>
    </row>
    <row r="73" spans="1:7" ht="16.5" customHeight="1" x14ac:dyDescent="0.25">
      <c r="A73" s="45"/>
      <c r="B73" s="75" t="s">
        <v>63</v>
      </c>
      <c r="C73" s="76">
        <v>992</v>
      </c>
      <c r="D73" s="77" t="s">
        <v>110</v>
      </c>
      <c r="E73" s="77" t="s">
        <v>114</v>
      </c>
      <c r="F73" s="76">
        <v>800</v>
      </c>
      <c r="G73" s="10">
        <v>2094.6</v>
      </c>
    </row>
    <row r="74" spans="1:7" ht="29.25" customHeight="1" x14ac:dyDescent="0.25">
      <c r="A74" s="45"/>
      <c r="B74" s="70" t="s">
        <v>250</v>
      </c>
      <c r="C74" s="76">
        <v>992</v>
      </c>
      <c r="D74" s="77" t="s">
        <v>110</v>
      </c>
      <c r="E74" s="72" t="s">
        <v>252</v>
      </c>
      <c r="F74" s="76"/>
      <c r="G74" s="6">
        <f>G75</f>
        <v>125045.1</v>
      </c>
    </row>
    <row r="75" spans="1:7" ht="18" customHeight="1" x14ac:dyDescent="0.25">
      <c r="A75" s="45"/>
      <c r="B75" s="75" t="s">
        <v>62</v>
      </c>
      <c r="C75" s="76">
        <v>992</v>
      </c>
      <c r="D75" s="77" t="s">
        <v>110</v>
      </c>
      <c r="E75" s="77" t="s">
        <v>252</v>
      </c>
      <c r="F75" s="76">
        <v>200</v>
      </c>
      <c r="G75" s="8">
        <v>125045.1</v>
      </c>
    </row>
    <row r="76" spans="1:7" ht="27" customHeight="1" x14ac:dyDescent="0.25">
      <c r="A76" s="45"/>
      <c r="B76" s="70" t="s">
        <v>251</v>
      </c>
      <c r="C76" s="71">
        <v>992</v>
      </c>
      <c r="D76" s="72" t="s">
        <v>110</v>
      </c>
      <c r="E76" s="72" t="s">
        <v>257</v>
      </c>
      <c r="F76" s="72"/>
      <c r="G76" s="9">
        <f>G77</f>
        <v>6582.7</v>
      </c>
    </row>
    <row r="77" spans="1:7" ht="15.75" customHeight="1" x14ac:dyDescent="0.25">
      <c r="A77" s="45"/>
      <c r="B77" s="75" t="s">
        <v>62</v>
      </c>
      <c r="C77" s="76">
        <v>992</v>
      </c>
      <c r="D77" s="77" t="s">
        <v>110</v>
      </c>
      <c r="E77" s="77" t="s">
        <v>257</v>
      </c>
      <c r="F77" s="76">
        <v>200</v>
      </c>
      <c r="G77" s="10">
        <v>6582.7</v>
      </c>
    </row>
    <row r="78" spans="1:7" s="83" customFormat="1" ht="28.5" customHeight="1" x14ac:dyDescent="0.25">
      <c r="A78" s="45"/>
      <c r="B78" s="70" t="s">
        <v>115</v>
      </c>
      <c r="C78" s="71">
        <v>992</v>
      </c>
      <c r="D78" s="72" t="s">
        <v>110</v>
      </c>
      <c r="E78" s="72" t="s">
        <v>116</v>
      </c>
      <c r="F78" s="71"/>
      <c r="G78" s="6">
        <f>G79+G80</f>
        <v>58747.200000000004</v>
      </c>
    </row>
    <row r="79" spans="1:7" s="83" customFormat="1" ht="12.75" customHeight="1" x14ac:dyDescent="0.25">
      <c r="A79" s="45"/>
      <c r="B79" s="75" t="s">
        <v>62</v>
      </c>
      <c r="C79" s="76">
        <v>992</v>
      </c>
      <c r="D79" s="77" t="s">
        <v>110</v>
      </c>
      <c r="E79" s="77" t="s">
        <v>116</v>
      </c>
      <c r="F79" s="76">
        <v>200</v>
      </c>
      <c r="G79" s="10">
        <v>58700.4</v>
      </c>
    </row>
    <row r="80" spans="1:7" s="83" customFormat="1" ht="12.75" customHeight="1" x14ac:dyDescent="0.25">
      <c r="A80" s="45"/>
      <c r="B80" s="75" t="s">
        <v>63</v>
      </c>
      <c r="C80" s="76">
        <v>992</v>
      </c>
      <c r="D80" s="77" t="s">
        <v>110</v>
      </c>
      <c r="E80" s="77" t="s">
        <v>116</v>
      </c>
      <c r="F80" s="76">
        <v>800</v>
      </c>
      <c r="G80" s="10">
        <v>46.8</v>
      </c>
    </row>
    <row r="81" spans="1:7" s="82" customFormat="1" ht="27" customHeight="1" x14ac:dyDescent="0.2">
      <c r="A81" s="45"/>
      <c r="B81" s="70" t="s">
        <v>117</v>
      </c>
      <c r="C81" s="71">
        <v>992</v>
      </c>
      <c r="D81" s="72" t="s">
        <v>110</v>
      </c>
      <c r="E81" s="72" t="s">
        <v>118</v>
      </c>
      <c r="F81" s="71"/>
      <c r="G81" s="6">
        <f>G82</f>
        <v>29494.7</v>
      </c>
    </row>
    <row r="82" spans="1:7" ht="15" customHeight="1" x14ac:dyDescent="0.25">
      <c r="A82" s="45"/>
      <c r="B82" s="75" t="s">
        <v>62</v>
      </c>
      <c r="C82" s="76">
        <v>992</v>
      </c>
      <c r="D82" s="77" t="s">
        <v>110</v>
      </c>
      <c r="E82" s="77" t="s">
        <v>118</v>
      </c>
      <c r="F82" s="76">
        <v>200</v>
      </c>
      <c r="G82" s="8">
        <v>29494.7</v>
      </c>
    </row>
    <row r="83" spans="1:7" ht="15" customHeight="1" x14ac:dyDescent="0.25">
      <c r="A83" s="45"/>
      <c r="B83" s="95" t="s">
        <v>119</v>
      </c>
      <c r="C83" s="71">
        <v>992</v>
      </c>
      <c r="D83" s="72" t="s">
        <v>110</v>
      </c>
      <c r="E83" s="72" t="s">
        <v>120</v>
      </c>
      <c r="F83" s="71"/>
      <c r="G83" s="6">
        <f>G84</f>
        <v>2314</v>
      </c>
    </row>
    <row r="84" spans="1:7" ht="15" customHeight="1" x14ac:dyDescent="0.25">
      <c r="A84" s="45"/>
      <c r="B84" s="75" t="s">
        <v>62</v>
      </c>
      <c r="C84" s="76">
        <v>992</v>
      </c>
      <c r="D84" s="77" t="s">
        <v>110</v>
      </c>
      <c r="E84" s="77" t="s">
        <v>120</v>
      </c>
      <c r="F84" s="76">
        <v>200</v>
      </c>
      <c r="G84" s="10">
        <v>2314</v>
      </c>
    </row>
    <row r="85" spans="1:7" ht="39.75" customHeight="1" x14ac:dyDescent="0.25">
      <c r="A85" s="45"/>
      <c r="B85" s="70" t="s">
        <v>222</v>
      </c>
      <c r="C85" s="71">
        <v>992</v>
      </c>
      <c r="D85" s="72" t="s">
        <v>110</v>
      </c>
      <c r="E85" s="72" t="s">
        <v>121</v>
      </c>
      <c r="F85" s="76"/>
      <c r="G85" s="96">
        <f>G86</f>
        <v>822.1</v>
      </c>
    </row>
    <row r="86" spans="1:7" ht="13.5" customHeight="1" x14ac:dyDescent="0.25">
      <c r="A86" s="45"/>
      <c r="B86" s="75" t="s">
        <v>62</v>
      </c>
      <c r="C86" s="76">
        <v>992</v>
      </c>
      <c r="D86" s="77" t="s">
        <v>110</v>
      </c>
      <c r="E86" s="77" t="s">
        <v>121</v>
      </c>
      <c r="F86" s="76">
        <v>200</v>
      </c>
      <c r="G86" s="8">
        <v>822.1</v>
      </c>
    </row>
    <row r="87" spans="1:7" ht="14.25" customHeight="1" x14ac:dyDescent="0.25">
      <c r="A87" s="45"/>
      <c r="B87" s="87" t="s">
        <v>122</v>
      </c>
      <c r="C87" s="71">
        <v>992</v>
      </c>
      <c r="D87" s="72" t="s">
        <v>123</v>
      </c>
      <c r="E87" s="72"/>
      <c r="F87" s="71"/>
      <c r="G87" s="6">
        <f>G91+G88</f>
        <v>2807.3</v>
      </c>
    </row>
    <row r="88" spans="1:7" s="74" customFormat="1" ht="15.75" customHeight="1" x14ac:dyDescent="0.2">
      <c r="A88" s="73"/>
      <c r="B88" s="70" t="s">
        <v>124</v>
      </c>
      <c r="C88" s="71">
        <v>992</v>
      </c>
      <c r="D88" s="72" t="s">
        <v>125</v>
      </c>
      <c r="E88" s="72"/>
      <c r="F88" s="71"/>
      <c r="G88" s="6">
        <f t="shared" ref="G88:G89" si="3">G89</f>
        <v>109</v>
      </c>
    </row>
    <row r="89" spans="1:7" ht="39.75" customHeight="1" x14ac:dyDescent="0.25">
      <c r="A89" s="45"/>
      <c r="B89" s="70" t="s">
        <v>126</v>
      </c>
      <c r="C89" s="71">
        <v>992</v>
      </c>
      <c r="D89" s="72" t="s">
        <v>125</v>
      </c>
      <c r="E89" s="72" t="s">
        <v>127</v>
      </c>
      <c r="F89" s="71"/>
      <c r="G89" s="6">
        <f t="shared" si="3"/>
        <v>109</v>
      </c>
    </row>
    <row r="90" spans="1:7" ht="13.5" customHeight="1" x14ac:dyDescent="0.25">
      <c r="A90" s="45"/>
      <c r="B90" s="75" t="s">
        <v>62</v>
      </c>
      <c r="C90" s="76">
        <v>992</v>
      </c>
      <c r="D90" s="77" t="s">
        <v>125</v>
      </c>
      <c r="E90" s="77" t="s">
        <v>127</v>
      </c>
      <c r="F90" s="76">
        <v>200</v>
      </c>
      <c r="G90" s="8">
        <v>109</v>
      </c>
    </row>
    <row r="91" spans="1:7" ht="17.25" customHeight="1" x14ac:dyDescent="0.25">
      <c r="A91" s="45"/>
      <c r="B91" s="70" t="s">
        <v>128</v>
      </c>
      <c r="C91" s="71">
        <v>992</v>
      </c>
      <c r="D91" s="72" t="s">
        <v>129</v>
      </c>
      <c r="E91" s="72"/>
      <c r="F91" s="71"/>
      <c r="G91" s="6">
        <f>G96+G102+G100+G94+G98+G92</f>
        <v>2698.3</v>
      </c>
    </row>
    <row r="92" spans="1:7" ht="30.75" customHeight="1" x14ac:dyDescent="0.25">
      <c r="A92" s="45"/>
      <c r="B92" s="70" t="s">
        <v>130</v>
      </c>
      <c r="C92" s="71">
        <v>992</v>
      </c>
      <c r="D92" s="72" t="s">
        <v>129</v>
      </c>
      <c r="E92" s="72" t="s">
        <v>131</v>
      </c>
      <c r="F92" s="71"/>
      <c r="G92" s="6">
        <f>G93</f>
        <v>409.3</v>
      </c>
    </row>
    <row r="93" spans="1:7" ht="17.25" customHeight="1" x14ac:dyDescent="0.25">
      <c r="A93" s="45"/>
      <c r="B93" s="75" t="s">
        <v>62</v>
      </c>
      <c r="C93" s="76">
        <v>992</v>
      </c>
      <c r="D93" s="77" t="s">
        <v>129</v>
      </c>
      <c r="E93" s="77" t="s">
        <v>131</v>
      </c>
      <c r="F93" s="76">
        <v>200</v>
      </c>
      <c r="G93" s="8">
        <v>409.3</v>
      </c>
    </row>
    <row r="94" spans="1:7" ht="27" customHeight="1" x14ac:dyDescent="0.25">
      <c r="A94" s="45"/>
      <c r="B94" s="70" t="s">
        <v>132</v>
      </c>
      <c r="C94" s="71">
        <v>992</v>
      </c>
      <c r="D94" s="72" t="s">
        <v>129</v>
      </c>
      <c r="E94" s="72" t="s">
        <v>133</v>
      </c>
      <c r="F94" s="77"/>
      <c r="G94" s="6">
        <f>G95</f>
        <v>1140</v>
      </c>
    </row>
    <row r="95" spans="1:7" ht="17.25" customHeight="1" x14ac:dyDescent="0.25">
      <c r="A95" s="45"/>
      <c r="B95" s="75" t="s">
        <v>62</v>
      </c>
      <c r="C95" s="71">
        <v>992</v>
      </c>
      <c r="D95" s="77" t="s">
        <v>129</v>
      </c>
      <c r="E95" s="77" t="s">
        <v>133</v>
      </c>
      <c r="F95" s="77" t="s">
        <v>84</v>
      </c>
      <c r="G95" s="7">
        <v>1140</v>
      </c>
    </row>
    <row r="96" spans="1:7" ht="27.75" customHeight="1" x14ac:dyDescent="0.25">
      <c r="A96" s="45"/>
      <c r="B96" s="70" t="s">
        <v>134</v>
      </c>
      <c r="C96" s="71">
        <v>992</v>
      </c>
      <c r="D96" s="72" t="s">
        <v>129</v>
      </c>
      <c r="E96" s="72" t="s">
        <v>135</v>
      </c>
      <c r="F96" s="71"/>
      <c r="G96" s="6">
        <f>G97</f>
        <v>551.20000000000005</v>
      </c>
    </row>
    <row r="97" spans="1:7" ht="18.75" customHeight="1" x14ac:dyDescent="0.25">
      <c r="A97" s="45"/>
      <c r="B97" s="75" t="s">
        <v>62</v>
      </c>
      <c r="C97" s="76">
        <v>992</v>
      </c>
      <c r="D97" s="77" t="s">
        <v>129</v>
      </c>
      <c r="E97" s="77" t="s">
        <v>135</v>
      </c>
      <c r="F97" s="76">
        <v>200</v>
      </c>
      <c r="G97" s="8">
        <v>551.20000000000005</v>
      </c>
    </row>
    <row r="98" spans="1:7" s="83" customFormat="1" ht="18" customHeight="1" x14ac:dyDescent="0.25">
      <c r="A98" s="45"/>
      <c r="B98" s="70" t="s">
        <v>136</v>
      </c>
      <c r="C98" s="71">
        <v>992</v>
      </c>
      <c r="D98" s="72" t="s">
        <v>129</v>
      </c>
      <c r="E98" s="72" t="s">
        <v>137</v>
      </c>
      <c r="F98" s="76"/>
      <c r="G98" s="6">
        <f>G99</f>
        <v>83.8</v>
      </c>
    </row>
    <row r="99" spans="1:7" ht="15" customHeight="1" x14ac:dyDescent="0.25">
      <c r="A99" s="45"/>
      <c r="B99" s="75" t="s">
        <v>62</v>
      </c>
      <c r="C99" s="76">
        <v>992</v>
      </c>
      <c r="D99" s="77" t="s">
        <v>129</v>
      </c>
      <c r="E99" s="77" t="s">
        <v>137</v>
      </c>
      <c r="F99" s="76">
        <v>200</v>
      </c>
      <c r="G99" s="8">
        <v>83.8</v>
      </c>
    </row>
    <row r="100" spans="1:7" ht="27.75" customHeight="1" x14ac:dyDescent="0.25">
      <c r="A100" s="45"/>
      <c r="B100" s="70" t="s">
        <v>138</v>
      </c>
      <c r="C100" s="71">
        <v>992</v>
      </c>
      <c r="D100" s="72" t="s">
        <v>129</v>
      </c>
      <c r="E100" s="72" t="s">
        <v>139</v>
      </c>
      <c r="F100" s="76"/>
      <c r="G100" s="6">
        <f>G101</f>
        <v>71.3</v>
      </c>
    </row>
    <row r="101" spans="1:7" ht="15" customHeight="1" x14ac:dyDescent="0.25">
      <c r="A101" s="45"/>
      <c r="B101" s="75" t="s">
        <v>62</v>
      </c>
      <c r="C101" s="76">
        <v>992</v>
      </c>
      <c r="D101" s="72" t="s">
        <v>129</v>
      </c>
      <c r="E101" s="97">
        <v>4314000521</v>
      </c>
      <c r="F101" s="76">
        <v>200</v>
      </c>
      <c r="G101" s="8">
        <v>71.3</v>
      </c>
    </row>
    <row r="102" spans="1:7" ht="39" customHeight="1" x14ac:dyDescent="0.25">
      <c r="A102" s="45"/>
      <c r="B102" s="70" t="s">
        <v>140</v>
      </c>
      <c r="C102" s="71">
        <v>992</v>
      </c>
      <c r="D102" s="72" t="s">
        <v>129</v>
      </c>
      <c r="E102" s="72" t="s">
        <v>141</v>
      </c>
      <c r="F102" s="71"/>
      <c r="G102" s="6">
        <f>G103</f>
        <v>442.7</v>
      </c>
    </row>
    <row r="103" spans="1:7" s="74" customFormat="1" ht="15" customHeight="1" x14ac:dyDescent="0.2">
      <c r="A103" s="73"/>
      <c r="B103" s="75" t="s">
        <v>62</v>
      </c>
      <c r="C103" s="76">
        <v>992</v>
      </c>
      <c r="D103" s="77" t="s">
        <v>129</v>
      </c>
      <c r="E103" s="77" t="s">
        <v>141</v>
      </c>
      <c r="F103" s="76">
        <v>200</v>
      </c>
      <c r="G103" s="8">
        <v>442.7</v>
      </c>
    </row>
    <row r="104" spans="1:7" ht="15" customHeight="1" x14ac:dyDescent="0.25">
      <c r="A104" s="45"/>
      <c r="B104" s="70" t="s">
        <v>142</v>
      </c>
      <c r="C104" s="71">
        <v>992</v>
      </c>
      <c r="D104" s="72" t="s">
        <v>143</v>
      </c>
      <c r="E104" s="72"/>
      <c r="F104" s="71"/>
      <c r="G104" s="6">
        <f t="shared" ref="G104:G106" si="4">G105</f>
        <v>13330</v>
      </c>
    </row>
    <row r="105" spans="1:7" s="74" customFormat="1" ht="14.25" x14ac:dyDescent="0.2">
      <c r="A105" s="73"/>
      <c r="B105" s="70" t="s">
        <v>144</v>
      </c>
      <c r="C105" s="71">
        <v>992</v>
      </c>
      <c r="D105" s="72" t="s">
        <v>145</v>
      </c>
      <c r="E105" s="72"/>
      <c r="F105" s="71"/>
      <c r="G105" s="6">
        <f t="shared" si="4"/>
        <v>13330</v>
      </c>
    </row>
    <row r="106" spans="1:7" ht="27" customHeight="1" x14ac:dyDescent="0.25">
      <c r="A106" s="45"/>
      <c r="B106" s="70" t="s">
        <v>146</v>
      </c>
      <c r="C106" s="71">
        <v>992</v>
      </c>
      <c r="D106" s="72" t="s">
        <v>145</v>
      </c>
      <c r="E106" s="72" t="s">
        <v>147</v>
      </c>
      <c r="F106" s="76"/>
      <c r="G106" s="6">
        <f t="shared" si="4"/>
        <v>13330</v>
      </c>
    </row>
    <row r="107" spans="1:7" s="74" customFormat="1" ht="16.5" customHeight="1" x14ac:dyDescent="0.2">
      <c r="A107" s="73"/>
      <c r="B107" s="75" t="s">
        <v>62</v>
      </c>
      <c r="C107" s="76">
        <v>992</v>
      </c>
      <c r="D107" s="77" t="s">
        <v>145</v>
      </c>
      <c r="E107" s="77" t="s">
        <v>147</v>
      </c>
      <c r="F107" s="76">
        <v>200</v>
      </c>
      <c r="G107" s="10">
        <v>13330</v>
      </c>
    </row>
    <row r="108" spans="1:7" x14ac:dyDescent="0.25">
      <c r="A108" s="45"/>
      <c r="B108" s="70" t="s">
        <v>148</v>
      </c>
      <c r="C108" s="71">
        <v>992</v>
      </c>
      <c r="D108" s="72" t="s">
        <v>149</v>
      </c>
      <c r="E108" s="77"/>
      <c r="F108" s="76"/>
      <c r="G108" s="6">
        <f>G109+G113</f>
        <v>40534.1</v>
      </c>
    </row>
    <row r="109" spans="1:7" s="74" customFormat="1" ht="13.5" customHeight="1" x14ac:dyDescent="0.2">
      <c r="A109" s="73"/>
      <c r="B109" s="70" t="s">
        <v>150</v>
      </c>
      <c r="C109" s="71">
        <v>992</v>
      </c>
      <c r="D109" s="72" t="s">
        <v>151</v>
      </c>
      <c r="E109" s="72"/>
      <c r="F109" s="71"/>
      <c r="G109" s="6">
        <f t="shared" ref="G109:G111" si="5">G110</f>
        <v>1614.4</v>
      </c>
    </row>
    <row r="110" spans="1:7" ht="28.5" customHeight="1" x14ac:dyDescent="0.25">
      <c r="A110" s="45"/>
      <c r="B110" s="70" t="s">
        <v>152</v>
      </c>
      <c r="C110" s="71">
        <v>992</v>
      </c>
      <c r="D110" s="72" t="s">
        <v>151</v>
      </c>
      <c r="E110" s="72" t="s">
        <v>153</v>
      </c>
      <c r="F110" s="71"/>
      <c r="G110" s="6">
        <f t="shared" si="5"/>
        <v>1614.4</v>
      </c>
    </row>
    <row r="111" spans="1:7" ht="15" customHeight="1" x14ac:dyDescent="0.25">
      <c r="A111" s="45"/>
      <c r="B111" s="75" t="s">
        <v>154</v>
      </c>
      <c r="C111" s="76">
        <v>992</v>
      </c>
      <c r="D111" s="77" t="s">
        <v>151</v>
      </c>
      <c r="E111" s="77" t="s">
        <v>153</v>
      </c>
      <c r="F111" s="76"/>
      <c r="G111" s="8">
        <f t="shared" si="5"/>
        <v>1614.4</v>
      </c>
    </row>
    <row r="112" spans="1:7" ht="13.5" customHeight="1" x14ac:dyDescent="0.25">
      <c r="A112" s="45"/>
      <c r="B112" s="54" t="s">
        <v>157</v>
      </c>
      <c r="C112" s="76">
        <v>992</v>
      </c>
      <c r="D112" s="77" t="s">
        <v>151</v>
      </c>
      <c r="E112" s="77" t="s">
        <v>153</v>
      </c>
      <c r="F112" s="76">
        <v>300</v>
      </c>
      <c r="G112" s="8">
        <v>1614.4</v>
      </c>
    </row>
    <row r="113" spans="1:7" ht="12.75" customHeight="1" x14ac:dyDescent="0.25">
      <c r="A113" s="45"/>
      <c r="B113" s="98" t="s">
        <v>155</v>
      </c>
      <c r="C113" s="71">
        <v>992</v>
      </c>
      <c r="D113" s="72">
        <v>1004</v>
      </c>
      <c r="E113" s="72"/>
      <c r="F113" s="71"/>
      <c r="G113" s="6">
        <f>G114+G116</f>
        <v>38919.699999999997</v>
      </c>
    </row>
    <row r="114" spans="1:7" s="74" customFormat="1" ht="30.75" customHeight="1" x14ac:dyDescent="0.2">
      <c r="A114" s="73"/>
      <c r="B114" s="87" t="s">
        <v>227</v>
      </c>
      <c r="C114" s="71">
        <v>992</v>
      </c>
      <c r="D114" s="72">
        <v>1004</v>
      </c>
      <c r="E114" s="72" t="s">
        <v>156</v>
      </c>
      <c r="F114" s="71"/>
      <c r="G114" s="6">
        <f>G115</f>
        <v>23352.1</v>
      </c>
    </row>
    <row r="115" spans="1:7" ht="13.5" customHeight="1" x14ac:dyDescent="0.25">
      <c r="A115" s="45"/>
      <c r="B115" s="54" t="s">
        <v>157</v>
      </c>
      <c r="C115" s="76">
        <v>992</v>
      </c>
      <c r="D115" s="77">
        <v>1004</v>
      </c>
      <c r="E115" s="77" t="s">
        <v>156</v>
      </c>
      <c r="F115" s="76">
        <v>300</v>
      </c>
      <c r="G115" s="8">
        <v>23352.1</v>
      </c>
    </row>
    <row r="116" spans="1:7" s="74" customFormat="1" ht="29.25" customHeight="1" x14ac:dyDescent="0.2">
      <c r="A116" s="73"/>
      <c r="B116" s="87" t="s">
        <v>226</v>
      </c>
      <c r="C116" s="71">
        <v>992</v>
      </c>
      <c r="D116" s="72">
        <v>1004</v>
      </c>
      <c r="E116" s="72" t="s">
        <v>158</v>
      </c>
      <c r="F116" s="71"/>
      <c r="G116" s="6">
        <f>G117</f>
        <v>15567.6</v>
      </c>
    </row>
    <row r="117" spans="1:7" ht="14.25" customHeight="1" x14ac:dyDescent="0.25">
      <c r="A117" s="45"/>
      <c r="B117" s="54" t="s">
        <v>157</v>
      </c>
      <c r="C117" s="76">
        <v>992</v>
      </c>
      <c r="D117" s="77">
        <v>1004</v>
      </c>
      <c r="E117" s="77" t="s">
        <v>158</v>
      </c>
      <c r="F117" s="76">
        <v>300</v>
      </c>
      <c r="G117" s="8">
        <v>15567.6</v>
      </c>
    </row>
    <row r="118" spans="1:7" s="82" customFormat="1" ht="14.25" customHeight="1" x14ac:dyDescent="0.2">
      <c r="A118" s="45"/>
      <c r="B118" s="90" t="s">
        <v>159</v>
      </c>
      <c r="C118" s="71">
        <v>992</v>
      </c>
      <c r="D118" s="71" t="s">
        <v>160</v>
      </c>
      <c r="E118" s="72"/>
      <c r="F118" s="71"/>
      <c r="G118" s="6">
        <f>G119</f>
        <v>2750</v>
      </c>
    </row>
    <row r="119" spans="1:7" s="82" customFormat="1" ht="14.25" customHeight="1" x14ac:dyDescent="0.2">
      <c r="A119" s="45"/>
      <c r="B119" s="90" t="s">
        <v>161</v>
      </c>
      <c r="C119" s="71">
        <v>992</v>
      </c>
      <c r="D119" s="71">
        <v>1102</v>
      </c>
      <c r="E119" s="72" t="s">
        <v>162</v>
      </c>
      <c r="F119" s="71"/>
      <c r="G119" s="6">
        <f>G120</f>
        <v>2750</v>
      </c>
    </row>
    <row r="120" spans="1:7" ht="42" customHeight="1" x14ac:dyDescent="0.25">
      <c r="A120" s="45"/>
      <c r="B120" s="87" t="s">
        <v>163</v>
      </c>
      <c r="C120" s="71">
        <v>992</v>
      </c>
      <c r="D120" s="72" t="s">
        <v>164</v>
      </c>
      <c r="E120" s="72" t="s">
        <v>162</v>
      </c>
      <c r="F120" s="71"/>
      <c r="G120" s="6">
        <f>G121</f>
        <v>2750</v>
      </c>
    </row>
    <row r="121" spans="1:7" ht="14.25" customHeight="1" x14ac:dyDescent="0.25">
      <c r="A121" s="45"/>
      <c r="B121" s="75" t="s">
        <v>62</v>
      </c>
      <c r="C121" s="76">
        <v>992</v>
      </c>
      <c r="D121" s="77" t="s">
        <v>164</v>
      </c>
      <c r="E121" s="77" t="s">
        <v>162</v>
      </c>
      <c r="F121" s="76">
        <v>200</v>
      </c>
      <c r="G121" s="8">
        <v>2750</v>
      </c>
    </row>
    <row r="122" spans="1:7" s="74" customFormat="1" ht="15" customHeight="1" x14ac:dyDescent="0.2">
      <c r="A122" s="73"/>
      <c r="B122" s="70" t="s">
        <v>165</v>
      </c>
      <c r="C122" s="71">
        <v>992</v>
      </c>
      <c r="D122" s="72" t="s">
        <v>166</v>
      </c>
      <c r="E122" s="72"/>
      <c r="F122" s="71"/>
      <c r="G122" s="6">
        <f>G123+G126</f>
        <v>4010.4</v>
      </c>
    </row>
    <row r="123" spans="1:7" s="74" customFormat="1" ht="15" customHeight="1" x14ac:dyDescent="0.2">
      <c r="A123" s="73"/>
      <c r="B123" s="70" t="s">
        <v>167</v>
      </c>
      <c r="C123" s="71">
        <v>992</v>
      </c>
      <c r="D123" s="72" t="s">
        <v>168</v>
      </c>
      <c r="E123" s="72"/>
      <c r="F123" s="71"/>
      <c r="G123" s="6">
        <f t="shared" ref="G123:G124" si="6">G124</f>
        <v>3265.3</v>
      </c>
    </row>
    <row r="124" spans="1:7" s="74" customFormat="1" ht="15" customHeight="1" x14ac:dyDescent="0.2">
      <c r="A124" s="73"/>
      <c r="B124" s="70" t="s">
        <v>169</v>
      </c>
      <c r="C124" s="71">
        <v>992</v>
      </c>
      <c r="D124" s="72" t="s">
        <v>168</v>
      </c>
      <c r="E124" s="72" t="s">
        <v>170</v>
      </c>
      <c r="F124" s="71"/>
      <c r="G124" s="6">
        <f t="shared" si="6"/>
        <v>3265.3</v>
      </c>
    </row>
    <row r="125" spans="1:7" ht="14.25" customHeight="1" x14ac:dyDescent="0.25">
      <c r="A125" s="45"/>
      <c r="B125" s="75" t="s">
        <v>62</v>
      </c>
      <c r="C125" s="76">
        <v>992</v>
      </c>
      <c r="D125" s="77" t="s">
        <v>168</v>
      </c>
      <c r="E125" s="77" t="s">
        <v>170</v>
      </c>
      <c r="F125" s="76">
        <v>200</v>
      </c>
      <c r="G125" s="8">
        <v>3265.3</v>
      </c>
    </row>
    <row r="126" spans="1:7" ht="15.75" customHeight="1" x14ac:dyDescent="0.25">
      <c r="A126" s="45"/>
      <c r="B126" s="98" t="s">
        <v>171</v>
      </c>
      <c r="C126" s="99">
        <v>992</v>
      </c>
      <c r="D126" s="100" t="s">
        <v>172</v>
      </c>
      <c r="E126" s="101"/>
      <c r="F126" s="99"/>
      <c r="G126" s="6">
        <f>G127</f>
        <v>745.1</v>
      </c>
    </row>
    <row r="127" spans="1:7" s="103" customFormat="1" ht="14.25" customHeight="1" x14ac:dyDescent="0.25">
      <c r="A127" s="102"/>
      <c r="B127" s="54" t="s">
        <v>173</v>
      </c>
      <c r="C127" s="76">
        <v>992</v>
      </c>
      <c r="D127" s="77" t="s">
        <v>172</v>
      </c>
      <c r="E127" s="72" t="s">
        <v>174</v>
      </c>
      <c r="F127" s="76"/>
      <c r="G127" s="8">
        <f>G128</f>
        <v>745.1</v>
      </c>
    </row>
    <row r="128" spans="1:7" s="103" customFormat="1" ht="15" customHeight="1" x14ac:dyDescent="0.25">
      <c r="A128" s="102"/>
      <c r="B128" s="75" t="s">
        <v>62</v>
      </c>
      <c r="C128" s="76">
        <v>992</v>
      </c>
      <c r="D128" s="77" t="s">
        <v>172</v>
      </c>
      <c r="E128" s="77" t="s">
        <v>174</v>
      </c>
      <c r="F128" s="76">
        <v>200</v>
      </c>
      <c r="G128" s="8">
        <v>745.1</v>
      </c>
    </row>
    <row r="129" spans="1:7" ht="15" customHeight="1" x14ac:dyDescent="0.25">
      <c r="A129" s="45"/>
      <c r="C129" s="105"/>
      <c r="D129" s="106"/>
      <c r="E129" s="107"/>
      <c r="F129" s="105"/>
      <c r="G129" s="45"/>
    </row>
    <row r="130" spans="1:7" ht="12" customHeight="1" x14ac:dyDescent="0.25">
      <c r="A130" s="45"/>
      <c r="C130" s="105"/>
      <c r="D130" s="106"/>
      <c r="E130" s="107"/>
      <c r="F130" s="105"/>
      <c r="G130" s="45"/>
    </row>
    <row r="131" spans="1:7" x14ac:dyDescent="0.25">
      <c r="C131" s="105"/>
      <c r="D131" s="106"/>
      <c r="E131" s="107"/>
      <c r="F131" s="105"/>
      <c r="G131" s="45"/>
    </row>
    <row r="132" spans="1:7" x14ac:dyDescent="0.25">
      <c r="C132" s="105"/>
      <c r="D132" s="106"/>
      <c r="E132" s="107"/>
      <c r="F132" s="105"/>
      <c r="G132" s="45"/>
    </row>
  </sheetData>
  <mergeCells count="4">
    <mergeCell ref="B1:G1"/>
    <mergeCell ref="B2:G2"/>
    <mergeCell ref="B3:G4"/>
    <mergeCell ref="B5:G5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5"/>
  <sheetViews>
    <sheetView topLeftCell="A67" workbookViewId="0">
      <selection activeCell="B6" sqref="B6"/>
    </sheetView>
  </sheetViews>
  <sheetFormatPr defaultColWidth="9.140625" defaultRowHeight="15" x14ac:dyDescent="0.25"/>
  <cols>
    <col min="1" max="1" width="4.140625" style="111" customWidth="1"/>
    <col min="2" max="2" width="95" style="130" customWidth="1"/>
    <col min="3" max="3" width="10.140625" style="111" customWidth="1"/>
    <col min="4" max="4" width="11.7109375" style="111" customWidth="1"/>
    <col min="5" max="5" width="9.140625" style="111" customWidth="1"/>
    <col min="6" max="6" width="12.5703125" style="111" customWidth="1"/>
    <col min="7" max="7" width="32" style="111" bestFit="1" customWidth="1"/>
    <col min="8" max="16384" width="9.140625" style="111"/>
  </cols>
  <sheetData>
    <row r="1" spans="1:7" ht="12" customHeight="1" x14ac:dyDescent="0.25">
      <c r="A1" s="45"/>
      <c r="B1" s="17" t="s">
        <v>176</v>
      </c>
      <c r="C1" s="17"/>
      <c r="D1" s="17"/>
      <c r="E1" s="17"/>
      <c r="F1" s="17"/>
    </row>
    <row r="2" spans="1:7" s="83" customFormat="1" ht="15.75" customHeight="1" x14ac:dyDescent="0.25">
      <c r="A2" s="45"/>
      <c r="B2" s="51" t="s">
        <v>258</v>
      </c>
      <c r="C2" s="51"/>
      <c r="D2" s="51"/>
      <c r="E2" s="51"/>
      <c r="F2" s="51"/>
    </row>
    <row r="3" spans="1:7" ht="9.75" customHeight="1" x14ac:dyDescent="0.25">
      <c r="A3" s="45"/>
      <c r="B3" s="102"/>
      <c r="C3" s="112"/>
      <c r="D3" s="53"/>
      <c r="E3" s="113"/>
      <c r="F3" s="114"/>
    </row>
    <row r="4" spans="1:7" ht="96.75" customHeight="1" x14ac:dyDescent="0.25">
      <c r="A4" s="115"/>
      <c r="B4" s="22" t="s">
        <v>241</v>
      </c>
      <c r="C4" s="22"/>
      <c r="D4" s="22"/>
      <c r="E4" s="22"/>
      <c r="F4" s="22"/>
    </row>
    <row r="5" spans="1:7" ht="12.75" customHeight="1" x14ac:dyDescent="0.25">
      <c r="A5" s="45"/>
      <c r="B5" s="116"/>
      <c r="C5" s="117"/>
      <c r="D5" s="117"/>
      <c r="E5" s="117"/>
      <c r="F5" s="118" t="s">
        <v>1</v>
      </c>
    </row>
    <row r="6" spans="1:7" s="120" customFormat="1" ht="48" customHeight="1" x14ac:dyDescent="0.2">
      <c r="A6" s="53"/>
      <c r="B6" s="55" t="s">
        <v>177</v>
      </c>
      <c r="C6" s="56" t="s">
        <v>178</v>
      </c>
      <c r="D6" s="119" t="s">
        <v>179</v>
      </c>
      <c r="E6" s="56" t="s">
        <v>180</v>
      </c>
      <c r="F6" s="5" t="s">
        <v>175</v>
      </c>
    </row>
    <row r="7" spans="1:7" x14ac:dyDescent="0.25">
      <c r="A7" s="45"/>
      <c r="B7" s="78" t="s">
        <v>181</v>
      </c>
      <c r="C7" s="121"/>
      <c r="D7" s="58"/>
      <c r="E7" s="121"/>
      <c r="F7" s="15">
        <f>F8+F46+F50+F61+F84+F101+F105+F119+F115</f>
        <v>554707.30000000005</v>
      </c>
    </row>
    <row r="8" spans="1:7" ht="13.5" customHeight="1" x14ac:dyDescent="0.25">
      <c r="A8" s="45"/>
      <c r="B8" s="70" t="s">
        <v>49</v>
      </c>
      <c r="C8" s="72" t="s">
        <v>50</v>
      </c>
      <c r="D8" s="72"/>
      <c r="E8" s="72"/>
      <c r="F8" s="13">
        <f>F9+F12+F20+F33+F36+F30</f>
        <v>73234.899999999994</v>
      </c>
    </row>
    <row r="9" spans="1:7" s="122" customFormat="1" ht="18.75" customHeight="1" x14ac:dyDescent="0.25">
      <c r="A9" s="73"/>
      <c r="B9" s="70" t="s">
        <v>51</v>
      </c>
      <c r="C9" s="72" t="s">
        <v>52</v>
      </c>
      <c r="D9" s="72"/>
      <c r="E9" s="72"/>
      <c r="F9" s="13">
        <f t="shared" ref="F9" si="0">F10</f>
        <v>1786</v>
      </c>
    </row>
    <row r="10" spans="1:7" ht="13.5" customHeight="1" x14ac:dyDescent="0.25">
      <c r="A10" s="73"/>
      <c r="B10" s="70" t="s">
        <v>53</v>
      </c>
      <c r="C10" s="72" t="s">
        <v>52</v>
      </c>
      <c r="D10" s="72" t="s">
        <v>54</v>
      </c>
      <c r="E10" s="72"/>
      <c r="F10" s="13">
        <f>F11</f>
        <v>1786</v>
      </c>
    </row>
    <row r="11" spans="1:7" ht="25.5" customHeight="1" x14ac:dyDescent="0.25">
      <c r="A11" s="45"/>
      <c r="B11" s="75" t="s">
        <v>55</v>
      </c>
      <c r="C11" s="77" t="s">
        <v>52</v>
      </c>
      <c r="D11" s="77" t="s">
        <v>54</v>
      </c>
      <c r="E11" s="77" t="s">
        <v>182</v>
      </c>
      <c r="F11" s="7">
        <v>1786</v>
      </c>
    </row>
    <row r="12" spans="1:7" s="122" customFormat="1" ht="27" customHeight="1" x14ac:dyDescent="0.25">
      <c r="A12" s="123"/>
      <c r="B12" s="70" t="s">
        <v>183</v>
      </c>
      <c r="C12" s="72" t="s">
        <v>57</v>
      </c>
      <c r="D12" s="72"/>
      <c r="E12" s="72"/>
      <c r="F12" s="13">
        <f>F13+F15+F18</f>
        <v>6252.7</v>
      </c>
    </row>
    <row r="13" spans="1:7" ht="26.25" customHeight="1" x14ac:dyDescent="0.25">
      <c r="A13" s="45"/>
      <c r="B13" s="70" t="s">
        <v>184</v>
      </c>
      <c r="C13" s="72" t="s">
        <v>57</v>
      </c>
      <c r="D13" s="72" t="s">
        <v>59</v>
      </c>
      <c r="E13" s="72"/>
      <c r="F13" s="13">
        <f>F14</f>
        <v>218.3</v>
      </c>
    </row>
    <row r="14" spans="1:7" ht="27" customHeight="1" x14ac:dyDescent="0.25">
      <c r="A14" s="45"/>
      <c r="B14" s="75" t="s">
        <v>55</v>
      </c>
      <c r="C14" s="77" t="s">
        <v>57</v>
      </c>
      <c r="D14" s="77" t="s">
        <v>59</v>
      </c>
      <c r="E14" s="77" t="s">
        <v>182</v>
      </c>
      <c r="F14" s="7">
        <v>218.3</v>
      </c>
      <c r="G14" s="124"/>
    </row>
    <row r="15" spans="1:7" ht="17.25" customHeight="1" x14ac:dyDescent="0.25">
      <c r="A15" s="45"/>
      <c r="B15" s="70" t="s">
        <v>60</v>
      </c>
      <c r="C15" s="72" t="s">
        <v>57</v>
      </c>
      <c r="D15" s="72" t="s">
        <v>61</v>
      </c>
      <c r="E15" s="72"/>
      <c r="F15" s="13">
        <f>F16+F17</f>
        <v>5926.4</v>
      </c>
    </row>
    <row r="16" spans="1:7" ht="27" customHeight="1" x14ac:dyDescent="0.25">
      <c r="A16" s="45"/>
      <c r="B16" s="75" t="s">
        <v>55</v>
      </c>
      <c r="C16" s="77" t="s">
        <v>57</v>
      </c>
      <c r="D16" s="77" t="s">
        <v>61</v>
      </c>
      <c r="E16" s="77" t="s">
        <v>182</v>
      </c>
      <c r="F16" s="7">
        <v>3898.6</v>
      </c>
    </row>
    <row r="17" spans="1:6" ht="15" customHeight="1" x14ac:dyDescent="0.25">
      <c r="A17" s="45"/>
      <c r="B17" s="75" t="s">
        <v>62</v>
      </c>
      <c r="C17" s="77" t="s">
        <v>57</v>
      </c>
      <c r="D17" s="77" t="s">
        <v>61</v>
      </c>
      <c r="E17" s="77" t="s">
        <v>84</v>
      </c>
      <c r="F17" s="7">
        <v>2027.8</v>
      </c>
    </row>
    <row r="18" spans="1:6" ht="29.25" customHeight="1" x14ac:dyDescent="0.25">
      <c r="A18" s="45"/>
      <c r="B18" s="70" t="s">
        <v>64</v>
      </c>
      <c r="C18" s="72" t="s">
        <v>57</v>
      </c>
      <c r="D18" s="72" t="s">
        <v>65</v>
      </c>
      <c r="E18" s="77"/>
      <c r="F18" s="13">
        <f>F19</f>
        <v>108</v>
      </c>
    </row>
    <row r="19" spans="1:6" x14ac:dyDescent="0.25">
      <c r="A19" s="45"/>
      <c r="B19" s="80" t="s">
        <v>63</v>
      </c>
      <c r="C19" s="77" t="s">
        <v>57</v>
      </c>
      <c r="D19" s="77" t="s">
        <v>65</v>
      </c>
      <c r="E19" s="77" t="s">
        <v>185</v>
      </c>
      <c r="F19" s="7">
        <v>108</v>
      </c>
    </row>
    <row r="20" spans="1:6" s="122" customFormat="1" ht="29.25" customHeight="1" x14ac:dyDescent="0.25">
      <c r="A20" s="73"/>
      <c r="B20" s="70" t="s">
        <v>242</v>
      </c>
      <c r="C20" s="72" t="s">
        <v>66</v>
      </c>
      <c r="D20" s="72"/>
      <c r="E20" s="72"/>
      <c r="F20" s="13">
        <f>F21+F23+F27</f>
        <v>49219.8</v>
      </c>
    </row>
    <row r="21" spans="1:6" ht="16.5" customHeight="1" x14ac:dyDescent="0.25">
      <c r="A21" s="45"/>
      <c r="B21" s="70" t="s">
        <v>67</v>
      </c>
      <c r="C21" s="72" t="s">
        <v>66</v>
      </c>
      <c r="D21" s="72" t="s">
        <v>68</v>
      </c>
      <c r="E21" s="72"/>
      <c r="F21" s="13">
        <f>F22</f>
        <v>1786</v>
      </c>
    </row>
    <row r="22" spans="1:6" ht="27" customHeight="1" x14ac:dyDescent="0.25">
      <c r="A22" s="45"/>
      <c r="B22" s="75" t="s">
        <v>55</v>
      </c>
      <c r="C22" s="77" t="s">
        <v>66</v>
      </c>
      <c r="D22" s="77" t="s">
        <v>68</v>
      </c>
      <c r="E22" s="77" t="s">
        <v>182</v>
      </c>
      <c r="F22" s="7">
        <v>1786</v>
      </c>
    </row>
    <row r="23" spans="1:6" ht="14.25" customHeight="1" x14ac:dyDescent="0.25">
      <c r="A23" s="45"/>
      <c r="B23" s="70" t="s">
        <v>69</v>
      </c>
      <c r="C23" s="72" t="s">
        <v>66</v>
      </c>
      <c r="D23" s="72" t="s">
        <v>70</v>
      </c>
      <c r="E23" s="77"/>
      <c r="F23" s="13">
        <f>F24+F25+F26</f>
        <v>41435.5</v>
      </c>
    </row>
    <row r="24" spans="1:6" ht="27.75" customHeight="1" x14ac:dyDescent="0.25">
      <c r="A24" s="45"/>
      <c r="B24" s="75" t="s">
        <v>55</v>
      </c>
      <c r="C24" s="77" t="s">
        <v>66</v>
      </c>
      <c r="D24" s="77" t="s">
        <v>70</v>
      </c>
      <c r="E24" s="77" t="s">
        <v>182</v>
      </c>
      <c r="F24" s="10">
        <v>32465.3</v>
      </c>
    </row>
    <row r="25" spans="1:6" ht="15.75" customHeight="1" x14ac:dyDescent="0.25">
      <c r="A25" s="45"/>
      <c r="B25" s="75" t="s">
        <v>62</v>
      </c>
      <c r="C25" s="77" t="s">
        <v>66</v>
      </c>
      <c r="D25" s="77" t="s">
        <v>70</v>
      </c>
      <c r="E25" s="77" t="s">
        <v>84</v>
      </c>
      <c r="F25" s="10">
        <v>8589.9</v>
      </c>
    </row>
    <row r="26" spans="1:6" x14ac:dyDescent="0.25">
      <c r="A26" s="45"/>
      <c r="B26" s="80" t="s">
        <v>63</v>
      </c>
      <c r="C26" s="77" t="s">
        <v>66</v>
      </c>
      <c r="D26" s="77" t="s">
        <v>70</v>
      </c>
      <c r="E26" s="77" t="s">
        <v>185</v>
      </c>
      <c r="F26" s="10">
        <v>380.3</v>
      </c>
    </row>
    <row r="27" spans="1:6" ht="26.25" customHeight="1" x14ac:dyDescent="0.25">
      <c r="A27" s="45"/>
      <c r="B27" s="11" t="s">
        <v>228</v>
      </c>
      <c r="C27" s="72" t="s">
        <v>66</v>
      </c>
      <c r="D27" s="72" t="s">
        <v>71</v>
      </c>
      <c r="E27" s="77"/>
      <c r="F27" s="13">
        <f>F28+F29</f>
        <v>5998.3</v>
      </c>
    </row>
    <row r="28" spans="1:6" ht="28.5" customHeight="1" x14ac:dyDescent="0.25">
      <c r="A28" s="45"/>
      <c r="B28" s="75" t="s">
        <v>55</v>
      </c>
      <c r="C28" s="77" t="s">
        <v>66</v>
      </c>
      <c r="D28" s="77" t="s">
        <v>71</v>
      </c>
      <c r="E28" s="77" t="s">
        <v>182</v>
      </c>
      <c r="F28" s="10">
        <v>5667.7</v>
      </c>
    </row>
    <row r="29" spans="1:6" ht="15.75" customHeight="1" x14ac:dyDescent="0.25">
      <c r="A29" s="45"/>
      <c r="B29" s="75" t="s">
        <v>62</v>
      </c>
      <c r="C29" s="77" t="s">
        <v>66</v>
      </c>
      <c r="D29" s="77" t="s">
        <v>71</v>
      </c>
      <c r="E29" s="77" t="s">
        <v>84</v>
      </c>
      <c r="F29" s="10">
        <v>330.6</v>
      </c>
    </row>
    <row r="30" spans="1:6" ht="15.75" customHeight="1" x14ac:dyDescent="0.25">
      <c r="A30" s="45"/>
      <c r="B30" s="84" t="s">
        <v>231</v>
      </c>
      <c r="C30" s="72" t="s">
        <v>229</v>
      </c>
      <c r="D30" s="72"/>
      <c r="E30" s="71"/>
      <c r="F30" s="9">
        <f>F31</f>
        <v>14875</v>
      </c>
    </row>
    <row r="31" spans="1:6" ht="15.75" customHeight="1" x14ac:dyDescent="0.25">
      <c r="A31" s="45"/>
      <c r="B31" s="75" t="s">
        <v>232</v>
      </c>
      <c r="C31" s="77" t="s">
        <v>229</v>
      </c>
      <c r="D31" s="77" t="s">
        <v>230</v>
      </c>
      <c r="E31" s="76"/>
      <c r="F31" s="10">
        <f>F32</f>
        <v>14875</v>
      </c>
    </row>
    <row r="32" spans="1:6" ht="15.75" customHeight="1" x14ac:dyDescent="0.25">
      <c r="A32" s="45"/>
      <c r="B32" s="75" t="s">
        <v>63</v>
      </c>
      <c r="C32" s="77" t="s">
        <v>229</v>
      </c>
      <c r="D32" s="77" t="s">
        <v>230</v>
      </c>
      <c r="E32" s="76">
        <v>800</v>
      </c>
      <c r="F32" s="10">
        <v>14875</v>
      </c>
    </row>
    <row r="33" spans="1:6" s="122" customFormat="1" x14ac:dyDescent="0.25">
      <c r="A33" s="73"/>
      <c r="B33" s="70" t="s">
        <v>72</v>
      </c>
      <c r="C33" s="72" t="s">
        <v>73</v>
      </c>
      <c r="D33" s="72"/>
      <c r="E33" s="72"/>
      <c r="F33" s="13">
        <f t="shared" ref="F33:F34" si="1">F34</f>
        <v>160</v>
      </c>
    </row>
    <row r="34" spans="1:6" ht="12.75" customHeight="1" x14ac:dyDescent="0.25">
      <c r="A34" s="45"/>
      <c r="B34" s="70" t="s">
        <v>186</v>
      </c>
      <c r="C34" s="72" t="s">
        <v>73</v>
      </c>
      <c r="D34" s="72" t="s">
        <v>75</v>
      </c>
      <c r="E34" s="72"/>
      <c r="F34" s="13">
        <f t="shared" si="1"/>
        <v>160</v>
      </c>
    </row>
    <row r="35" spans="1:6" x14ac:dyDescent="0.25">
      <c r="A35" s="45"/>
      <c r="B35" s="80" t="s">
        <v>63</v>
      </c>
      <c r="C35" s="77" t="s">
        <v>73</v>
      </c>
      <c r="D35" s="77" t="s">
        <v>75</v>
      </c>
      <c r="E35" s="77" t="s">
        <v>185</v>
      </c>
      <c r="F35" s="7">
        <v>160</v>
      </c>
    </row>
    <row r="36" spans="1:6" s="122" customFormat="1" ht="14.25" customHeight="1" x14ac:dyDescent="0.25">
      <c r="A36" s="73"/>
      <c r="B36" s="70" t="s">
        <v>76</v>
      </c>
      <c r="C36" s="72" t="s">
        <v>77</v>
      </c>
      <c r="D36" s="72"/>
      <c r="E36" s="72"/>
      <c r="F36" s="13">
        <f>F37+F39+F41+F44</f>
        <v>941.40000000000009</v>
      </c>
    </row>
    <row r="37" spans="1:6" ht="15" customHeight="1" x14ac:dyDescent="0.25">
      <c r="A37" s="45"/>
      <c r="B37" s="70" t="s">
        <v>78</v>
      </c>
      <c r="C37" s="72" t="s">
        <v>77</v>
      </c>
      <c r="D37" s="72" t="s">
        <v>79</v>
      </c>
      <c r="E37" s="77"/>
      <c r="F37" s="13">
        <f>F38</f>
        <v>254.1</v>
      </c>
    </row>
    <row r="38" spans="1:6" ht="15.75" customHeight="1" x14ac:dyDescent="0.25">
      <c r="A38" s="45"/>
      <c r="B38" s="75" t="s">
        <v>62</v>
      </c>
      <c r="C38" s="77" t="s">
        <v>77</v>
      </c>
      <c r="D38" s="77" t="s">
        <v>79</v>
      </c>
      <c r="E38" s="77" t="s">
        <v>84</v>
      </c>
      <c r="F38" s="7">
        <v>254.1</v>
      </c>
    </row>
    <row r="39" spans="1:6" ht="14.25" customHeight="1" x14ac:dyDescent="0.25">
      <c r="A39" s="45"/>
      <c r="B39" s="85" t="s">
        <v>80</v>
      </c>
      <c r="C39" s="72" t="s">
        <v>77</v>
      </c>
      <c r="D39" s="72" t="s">
        <v>81</v>
      </c>
      <c r="E39" s="77"/>
      <c r="F39" s="13">
        <f>F40</f>
        <v>671.7</v>
      </c>
    </row>
    <row r="40" spans="1:6" ht="15" customHeight="1" x14ac:dyDescent="0.25">
      <c r="A40" s="45"/>
      <c r="B40" s="75" t="s">
        <v>62</v>
      </c>
      <c r="C40" s="77" t="s">
        <v>77</v>
      </c>
      <c r="D40" s="77" t="s">
        <v>81</v>
      </c>
      <c r="E40" s="77" t="s">
        <v>84</v>
      </c>
      <c r="F40" s="8">
        <v>671.7</v>
      </c>
    </row>
    <row r="41" spans="1:6" ht="30" customHeight="1" x14ac:dyDescent="0.25">
      <c r="A41" s="45"/>
      <c r="B41" s="70" t="s">
        <v>225</v>
      </c>
      <c r="C41" s="72" t="s">
        <v>77</v>
      </c>
      <c r="D41" s="72" t="s">
        <v>82</v>
      </c>
      <c r="E41" s="77"/>
      <c r="F41" s="13">
        <f>F42</f>
        <v>9.1999999999999993</v>
      </c>
    </row>
    <row r="42" spans="1:6" ht="18.75" customHeight="1" x14ac:dyDescent="0.25">
      <c r="A42" s="45"/>
      <c r="B42" s="80" t="s">
        <v>83</v>
      </c>
      <c r="C42" s="77" t="s">
        <v>77</v>
      </c>
      <c r="D42" s="77" t="s">
        <v>82</v>
      </c>
      <c r="E42" s="77"/>
      <c r="F42" s="7">
        <f>F43</f>
        <v>9.1999999999999993</v>
      </c>
    </row>
    <row r="43" spans="1:6" ht="18" customHeight="1" x14ac:dyDescent="0.25">
      <c r="A43" s="45"/>
      <c r="B43" s="80" t="s">
        <v>62</v>
      </c>
      <c r="C43" s="77" t="s">
        <v>77</v>
      </c>
      <c r="D43" s="77" t="s">
        <v>82</v>
      </c>
      <c r="E43" s="77" t="s">
        <v>84</v>
      </c>
      <c r="F43" s="7">
        <v>9.1999999999999993</v>
      </c>
    </row>
    <row r="44" spans="1:6" ht="15" customHeight="1" x14ac:dyDescent="0.25">
      <c r="A44" s="45"/>
      <c r="B44" s="70" t="s">
        <v>233</v>
      </c>
      <c r="C44" s="72" t="s">
        <v>77</v>
      </c>
      <c r="D44" s="72" t="s">
        <v>234</v>
      </c>
      <c r="E44" s="72"/>
      <c r="F44" s="13">
        <f>F45</f>
        <v>6.4</v>
      </c>
    </row>
    <row r="45" spans="1:6" ht="15" customHeight="1" x14ac:dyDescent="0.25">
      <c r="A45" s="45"/>
      <c r="B45" s="75" t="s">
        <v>62</v>
      </c>
      <c r="C45" s="77" t="s">
        <v>77</v>
      </c>
      <c r="D45" s="77" t="s">
        <v>234</v>
      </c>
      <c r="E45" s="77" t="s">
        <v>84</v>
      </c>
      <c r="F45" s="7">
        <v>6.4</v>
      </c>
    </row>
    <row r="46" spans="1:6" ht="15.75" customHeight="1" x14ac:dyDescent="0.25">
      <c r="A46" s="45"/>
      <c r="B46" s="70" t="s">
        <v>85</v>
      </c>
      <c r="C46" s="72" t="s">
        <v>86</v>
      </c>
      <c r="D46" s="72"/>
      <c r="E46" s="72"/>
      <c r="F46" s="13">
        <f>F47</f>
        <v>309.60000000000002</v>
      </c>
    </row>
    <row r="47" spans="1:6" s="122" customFormat="1" ht="30.75" customHeight="1" x14ac:dyDescent="0.25">
      <c r="A47" s="73"/>
      <c r="B47" s="87" t="s">
        <v>87</v>
      </c>
      <c r="C47" s="72" t="s">
        <v>88</v>
      </c>
      <c r="D47" s="72"/>
      <c r="E47" s="72"/>
      <c r="F47" s="13">
        <f t="shared" ref="F47:F48" si="2">F48</f>
        <v>309.60000000000002</v>
      </c>
    </row>
    <row r="48" spans="1:6" ht="25.5" customHeight="1" x14ac:dyDescent="0.25">
      <c r="A48" s="45"/>
      <c r="B48" s="70" t="s">
        <v>187</v>
      </c>
      <c r="C48" s="72" t="s">
        <v>88</v>
      </c>
      <c r="D48" s="72" t="s">
        <v>90</v>
      </c>
      <c r="E48" s="77"/>
      <c r="F48" s="13">
        <f t="shared" si="2"/>
        <v>309.60000000000002</v>
      </c>
    </row>
    <row r="49" spans="1:6" ht="13.5" customHeight="1" x14ac:dyDescent="0.25">
      <c r="A49" s="45"/>
      <c r="B49" s="75" t="s">
        <v>62</v>
      </c>
      <c r="C49" s="77" t="s">
        <v>88</v>
      </c>
      <c r="D49" s="77" t="s">
        <v>90</v>
      </c>
      <c r="E49" s="77" t="s">
        <v>84</v>
      </c>
      <c r="F49" s="7">
        <v>309.60000000000002</v>
      </c>
    </row>
    <row r="50" spans="1:6" ht="13.5" customHeight="1" x14ac:dyDescent="0.25">
      <c r="A50" s="45"/>
      <c r="B50" s="70" t="s">
        <v>91</v>
      </c>
      <c r="C50" s="72" t="s">
        <v>92</v>
      </c>
      <c r="D50" s="72"/>
      <c r="E50" s="72"/>
      <c r="F50" s="13">
        <f>F55+F52+F58</f>
        <v>60589.399999999994</v>
      </c>
    </row>
    <row r="51" spans="1:6" ht="13.5" customHeight="1" x14ac:dyDescent="0.25">
      <c r="A51" s="45"/>
      <c r="B51" s="70" t="s">
        <v>93</v>
      </c>
      <c r="C51" s="72" t="s">
        <v>94</v>
      </c>
      <c r="D51" s="72" t="s">
        <v>95</v>
      </c>
      <c r="E51" s="72"/>
      <c r="F51" s="13">
        <f>F52</f>
        <v>1939.5</v>
      </c>
    </row>
    <row r="52" spans="1:6" ht="13.5" customHeight="1" x14ac:dyDescent="0.25">
      <c r="A52" s="45"/>
      <c r="B52" s="70" t="s">
        <v>96</v>
      </c>
      <c r="C52" s="72" t="s">
        <v>94</v>
      </c>
      <c r="D52" s="72" t="s">
        <v>95</v>
      </c>
      <c r="E52" s="71"/>
      <c r="F52" s="6">
        <f>F53</f>
        <v>1939.5</v>
      </c>
    </row>
    <row r="53" spans="1:6" ht="13.5" customHeight="1" x14ac:dyDescent="0.25">
      <c r="A53" s="45"/>
      <c r="B53" s="75" t="s">
        <v>97</v>
      </c>
      <c r="C53" s="77" t="s">
        <v>94</v>
      </c>
      <c r="D53" s="77" t="s">
        <v>95</v>
      </c>
      <c r="E53" s="76"/>
      <c r="F53" s="8">
        <f>F54</f>
        <v>1939.5</v>
      </c>
    </row>
    <row r="54" spans="1:6" ht="13.5" customHeight="1" x14ac:dyDescent="0.25">
      <c r="A54" s="45"/>
      <c r="B54" s="75" t="s">
        <v>62</v>
      </c>
      <c r="C54" s="77" t="s">
        <v>94</v>
      </c>
      <c r="D54" s="77" t="s">
        <v>95</v>
      </c>
      <c r="E54" s="76">
        <v>200</v>
      </c>
      <c r="F54" s="8">
        <v>1939.5</v>
      </c>
    </row>
    <row r="55" spans="1:6" s="122" customFormat="1" ht="15" customHeight="1" x14ac:dyDescent="0.25">
      <c r="A55" s="73"/>
      <c r="B55" s="70" t="s">
        <v>98</v>
      </c>
      <c r="C55" s="72" t="s">
        <v>99</v>
      </c>
      <c r="D55" s="72"/>
      <c r="E55" s="72"/>
      <c r="F55" s="13">
        <f>F56</f>
        <v>58635.199999999997</v>
      </c>
    </row>
    <row r="56" spans="1:6" ht="28.5" customHeight="1" x14ac:dyDescent="0.25">
      <c r="A56" s="45"/>
      <c r="B56" s="87" t="s">
        <v>100</v>
      </c>
      <c r="C56" s="72" t="s">
        <v>99</v>
      </c>
      <c r="D56" s="72" t="s">
        <v>101</v>
      </c>
      <c r="E56" s="72"/>
      <c r="F56" s="13">
        <f>F57</f>
        <v>58635.199999999997</v>
      </c>
    </row>
    <row r="57" spans="1:6" ht="17.25" customHeight="1" x14ac:dyDescent="0.25">
      <c r="A57" s="45"/>
      <c r="B57" s="75" t="s">
        <v>62</v>
      </c>
      <c r="C57" s="77" t="s">
        <v>99</v>
      </c>
      <c r="D57" s="77" t="s">
        <v>101</v>
      </c>
      <c r="E57" s="77" t="s">
        <v>84</v>
      </c>
      <c r="F57" s="10">
        <v>58635.199999999997</v>
      </c>
    </row>
    <row r="58" spans="1:6" ht="16.5" customHeight="1" x14ac:dyDescent="0.25">
      <c r="A58" s="45"/>
      <c r="B58" s="89" t="s">
        <v>102</v>
      </c>
      <c r="C58" s="72" t="s">
        <v>103</v>
      </c>
      <c r="D58" s="72"/>
      <c r="E58" s="72"/>
      <c r="F58" s="13">
        <f>F59</f>
        <v>14.7</v>
      </c>
    </row>
    <row r="59" spans="1:6" ht="16.5" customHeight="1" x14ac:dyDescent="0.25">
      <c r="A59" s="45"/>
      <c r="B59" s="70" t="s">
        <v>104</v>
      </c>
      <c r="C59" s="72" t="s">
        <v>103</v>
      </c>
      <c r="D59" s="72" t="s">
        <v>188</v>
      </c>
      <c r="E59" s="72"/>
      <c r="F59" s="13">
        <f>F60</f>
        <v>14.7</v>
      </c>
    </row>
    <row r="60" spans="1:6" ht="16.5" customHeight="1" x14ac:dyDescent="0.25">
      <c r="A60" s="45"/>
      <c r="B60" s="75" t="s">
        <v>106</v>
      </c>
      <c r="C60" s="77" t="s">
        <v>103</v>
      </c>
      <c r="D60" s="77" t="s">
        <v>188</v>
      </c>
      <c r="E60" s="77" t="s">
        <v>84</v>
      </c>
      <c r="F60" s="7">
        <v>14.7</v>
      </c>
    </row>
    <row r="61" spans="1:6" s="122" customFormat="1" ht="15.75" customHeight="1" x14ac:dyDescent="0.25">
      <c r="A61" s="73"/>
      <c r="B61" s="70" t="s">
        <v>107</v>
      </c>
      <c r="C61" s="72" t="s">
        <v>108</v>
      </c>
      <c r="D61" s="72"/>
      <c r="E61" s="72"/>
      <c r="F61" s="13">
        <f>F65+F62</f>
        <v>357141.60000000003</v>
      </c>
    </row>
    <row r="62" spans="1:6" s="122" customFormat="1" ht="15.75" customHeight="1" x14ac:dyDescent="0.25">
      <c r="A62" s="73"/>
      <c r="B62" s="90" t="s">
        <v>218</v>
      </c>
      <c r="C62" s="71" t="s">
        <v>219</v>
      </c>
      <c r="D62" s="72"/>
      <c r="E62" s="72"/>
      <c r="F62" s="13">
        <f>F63</f>
        <v>5033.3</v>
      </c>
    </row>
    <row r="63" spans="1:6" s="122" customFormat="1" ht="15.75" customHeight="1" x14ac:dyDescent="0.25">
      <c r="A63" s="73"/>
      <c r="B63" s="90" t="s">
        <v>220</v>
      </c>
      <c r="C63" s="71" t="s">
        <v>219</v>
      </c>
      <c r="D63" s="72" t="s">
        <v>221</v>
      </c>
      <c r="E63" s="72"/>
      <c r="F63" s="13">
        <f>F64</f>
        <v>5033.3</v>
      </c>
    </row>
    <row r="64" spans="1:6" s="122" customFormat="1" ht="15.75" customHeight="1" x14ac:dyDescent="0.25">
      <c r="A64" s="73"/>
      <c r="B64" s="125" t="s">
        <v>62</v>
      </c>
      <c r="C64" s="76" t="s">
        <v>219</v>
      </c>
      <c r="D64" s="77" t="s">
        <v>221</v>
      </c>
      <c r="E64" s="77" t="s">
        <v>84</v>
      </c>
      <c r="F64" s="7">
        <v>5033.3</v>
      </c>
    </row>
    <row r="65" spans="1:7" s="122" customFormat="1" ht="15" customHeight="1" x14ac:dyDescent="0.25">
      <c r="A65" s="73"/>
      <c r="B65" s="70" t="s">
        <v>109</v>
      </c>
      <c r="C65" s="72" t="s">
        <v>110</v>
      </c>
      <c r="D65" s="72"/>
      <c r="E65" s="72"/>
      <c r="F65" s="13">
        <f>F66+F68+F78+F82+F75+F80+F71+F73</f>
        <v>352108.30000000005</v>
      </c>
      <c r="G65" s="126"/>
    </row>
    <row r="66" spans="1:7" ht="27" customHeight="1" x14ac:dyDescent="0.25">
      <c r="A66" s="45"/>
      <c r="B66" s="70" t="s">
        <v>111</v>
      </c>
      <c r="C66" s="72" t="s">
        <v>110</v>
      </c>
      <c r="D66" s="72" t="s">
        <v>112</v>
      </c>
      <c r="E66" s="77"/>
      <c r="F66" s="13">
        <f>F67</f>
        <v>21541.8</v>
      </c>
    </row>
    <row r="67" spans="1:7" ht="15.75" customHeight="1" x14ac:dyDescent="0.25">
      <c r="A67" s="45"/>
      <c r="B67" s="75" t="s">
        <v>62</v>
      </c>
      <c r="C67" s="77" t="s">
        <v>110</v>
      </c>
      <c r="D67" s="77" t="s">
        <v>112</v>
      </c>
      <c r="E67" s="77" t="s">
        <v>84</v>
      </c>
      <c r="F67" s="8">
        <v>21541.8</v>
      </c>
    </row>
    <row r="68" spans="1:7" ht="38.25" x14ac:dyDescent="0.25">
      <c r="A68" s="45"/>
      <c r="B68" s="70" t="s">
        <v>113</v>
      </c>
      <c r="C68" s="72" t="s">
        <v>110</v>
      </c>
      <c r="D68" s="72" t="s">
        <v>114</v>
      </c>
      <c r="E68" s="72"/>
      <c r="F68" s="96">
        <f>F69+F70</f>
        <v>107560.70000000001</v>
      </c>
    </row>
    <row r="69" spans="1:7" ht="15.75" customHeight="1" x14ac:dyDescent="0.25">
      <c r="A69" s="45"/>
      <c r="B69" s="75" t="s">
        <v>62</v>
      </c>
      <c r="C69" s="77" t="s">
        <v>110</v>
      </c>
      <c r="D69" s="77" t="s">
        <v>114</v>
      </c>
      <c r="E69" s="77" t="s">
        <v>84</v>
      </c>
      <c r="F69" s="10">
        <v>105466.1</v>
      </c>
    </row>
    <row r="70" spans="1:7" ht="15.75" customHeight="1" x14ac:dyDescent="0.25">
      <c r="A70" s="45"/>
      <c r="B70" s="75" t="s">
        <v>63</v>
      </c>
      <c r="C70" s="77" t="s">
        <v>110</v>
      </c>
      <c r="D70" s="77" t="s">
        <v>114</v>
      </c>
      <c r="E70" s="77" t="s">
        <v>185</v>
      </c>
      <c r="F70" s="10">
        <v>2094.6</v>
      </c>
    </row>
    <row r="71" spans="1:7" ht="27" customHeight="1" x14ac:dyDescent="0.25">
      <c r="A71" s="45"/>
      <c r="B71" s="70" t="s">
        <v>250</v>
      </c>
      <c r="C71" s="77" t="s">
        <v>110</v>
      </c>
      <c r="D71" s="72" t="s">
        <v>252</v>
      </c>
      <c r="E71" s="76"/>
      <c r="F71" s="6">
        <f>F72</f>
        <v>125045.1</v>
      </c>
    </row>
    <row r="72" spans="1:7" ht="15.75" customHeight="1" x14ac:dyDescent="0.25">
      <c r="A72" s="45"/>
      <c r="B72" s="75" t="s">
        <v>62</v>
      </c>
      <c r="C72" s="77" t="s">
        <v>110</v>
      </c>
      <c r="D72" s="77" t="s">
        <v>252</v>
      </c>
      <c r="E72" s="76">
        <v>200</v>
      </c>
      <c r="F72" s="8">
        <v>125045.1</v>
      </c>
    </row>
    <row r="73" spans="1:7" ht="30.75" customHeight="1" x14ac:dyDescent="0.25">
      <c r="A73" s="45"/>
      <c r="B73" s="70" t="s">
        <v>251</v>
      </c>
      <c r="C73" s="72" t="s">
        <v>110</v>
      </c>
      <c r="D73" s="72" t="s">
        <v>257</v>
      </c>
      <c r="E73" s="72"/>
      <c r="F73" s="9">
        <f>F74</f>
        <v>6582.7</v>
      </c>
    </row>
    <row r="74" spans="1:7" ht="15.75" customHeight="1" x14ac:dyDescent="0.25">
      <c r="A74" s="45"/>
      <c r="B74" s="75" t="s">
        <v>62</v>
      </c>
      <c r="C74" s="77" t="s">
        <v>110</v>
      </c>
      <c r="D74" s="77" t="s">
        <v>257</v>
      </c>
      <c r="E74" s="76">
        <v>200</v>
      </c>
      <c r="F74" s="10">
        <v>6582.7</v>
      </c>
    </row>
    <row r="75" spans="1:7" ht="26.25" customHeight="1" x14ac:dyDescent="0.25">
      <c r="A75" s="45"/>
      <c r="B75" s="70" t="s">
        <v>115</v>
      </c>
      <c r="C75" s="72" t="s">
        <v>110</v>
      </c>
      <c r="D75" s="72" t="s">
        <v>116</v>
      </c>
      <c r="E75" s="72"/>
      <c r="F75" s="96">
        <f>F76+F77</f>
        <v>58747.200000000004</v>
      </c>
    </row>
    <row r="76" spans="1:7" ht="15.75" customHeight="1" x14ac:dyDescent="0.25">
      <c r="A76" s="45"/>
      <c r="B76" s="75" t="s">
        <v>62</v>
      </c>
      <c r="C76" s="77" t="s">
        <v>110</v>
      </c>
      <c r="D76" s="77" t="s">
        <v>116</v>
      </c>
      <c r="E76" s="77" t="s">
        <v>84</v>
      </c>
      <c r="F76" s="10">
        <v>58700.4</v>
      </c>
    </row>
    <row r="77" spans="1:7" ht="15.75" customHeight="1" x14ac:dyDescent="0.25">
      <c r="A77" s="45"/>
      <c r="B77" s="75" t="s">
        <v>63</v>
      </c>
      <c r="C77" s="77" t="s">
        <v>110</v>
      </c>
      <c r="D77" s="77" t="s">
        <v>116</v>
      </c>
      <c r="E77" s="77" t="s">
        <v>185</v>
      </c>
      <c r="F77" s="10">
        <v>46.8</v>
      </c>
    </row>
    <row r="78" spans="1:7" ht="27.75" customHeight="1" x14ac:dyDescent="0.25">
      <c r="A78" s="45"/>
      <c r="B78" s="70" t="s">
        <v>117</v>
      </c>
      <c r="C78" s="72" t="s">
        <v>110</v>
      </c>
      <c r="D78" s="72" t="s">
        <v>118</v>
      </c>
      <c r="E78" s="77"/>
      <c r="F78" s="127">
        <f>F79</f>
        <v>29494.7</v>
      </c>
    </row>
    <row r="79" spans="1:7" ht="15.75" customHeight="1" x14ac:dyDescent="0.25">
      <c r="A79" s="45"/>
      <c r="B79" s="75" t="s">
        <v>62</v>
      </c>
      <c r="C79" s="77" t="s">
        <v>110</v>
      </c>
      <c r="D79" s="77" t="s">
        <v>118</v>
      </c>
      <c r="E79" s="77" t="s">
        <v>84</v>
      </c>
      <c r="F79" s="8">
        <v>29494.7</v>
      </c>
    </row>
    <row r="80" spans="1:7" ht="15.75" customHeight="1" x14ac:dyDescent="0.25">
      <c r="A80" s="45"/>
      <c r="B80" s="95" t="s">
        <v>119</v>
      </c>
      <c r="C80" s="72" t="s">
        <v>110</v>
      </c>
      <c r="D80" s="72" t="s">
        <v>120</v>
      </c>
      <c r="E80" s="72"/>
      <c r="F80" s="127">
        <f>F81</f>
        <v>2314</v>
      </c>
    </row>
    <row r="81" spans="1:6" ht="15.75" customHeight="1" x14ac:dyDescent="0.25">
      <c r="A81" s="45"/>
      <c r="B81" s="80" t="s">
        <v>62</v>
      </c>
      <c r="C81" s="77" t="s">
        <v>110</v>
      </c>
      <c r="D81" s="77" t="s">
        <v>120</v>
      </c>
      <c r="E81" s="77" t="s">
        <v>84</v>
      </c>
      <c r="F81" s="10">
        <v>2314</v>
      </c>
    </row>
    <row r="82" spans="1:6" ht="38.25" customHeight="1" x14ac:dyDescent="0.25">
      <c r="A82" s="45"/>
      <c r="B82" s="70" t="s">
        <v>222</v>
      </c>
      <c r="C82" s="72" t="s">
        <v>110</v>
      </c>
      <c r="D82" s="72" t="s">
        <v>121</v>
      </c>
      <c r="E82" s="77"/>
      <c r="F82" s="13">
        <f>F83</f>
        <v>822.1</v>
      </c>
    </row>
    <row r="83" spans="1:6" s="122" customFormat="1" ht="15.75" customHeight="1" x14ac:dyDescent="0.25">
      <c r="A83" s="73"/>
      <c r="B83" s="75" t="s">
        <v>62</v>
      </c>
      <c r="C83" s="77" t="s">
        <v>110</v>
      </c>
      <c r="D83" s="77" t="s">
        <v>121</v>
      </c>
      <c r="E83" s="77" t="s">
        <v>84</v>
      </c>
      <c r="F83" s="8">
        <v>822.1</v>
      </c>
    </row>
    <row r="84" spans="1:6" ht="13.5" customHeight="1" x14ac:dyDescent="0.25">
      <c r="A84" s="45"/>
      <c r="B84" s="87" t="s">
        <v>122</v>
      </c>
      <c r="C84" s="72" t="s">
        <v>123</v>
      </c>
      <c r="D84" s="72"/>
      <c r="E84" s="72"/>
      <c r="F84" s="13">
        <f>F86+F88</f>
        <v>2807.3</v>
      </c>
    </row>
    <row r="85" spans="1:6" s="122" customFormat="1" ht="15.75" customHeight="1" x14ac:dyDescent="0.25">
      <c r="A85" s="73"/>
      <c r="B85" s="70" t="s">
        <v>124</v>
      </c>
      <c r="C85" s="72" t="s">
        <v>125</v>
      </c>
      <c r="D85" s="72"/>
      <c r="E85" s="72"/>
      <c r="F85" s="13">
        <f>F86</f>
        <v>109</v>
      </c>
    </row>
    <row r="86" spans="1:6" ht="41.25" customHeight="1" x14ac:dyDescent="0.25">
      <c r="A86" s="45"/>
      <c r="B86" s="70" t="s">
        <v>126</v>
      </c>
      <c r="C86" s="72" t="s">
        <v>125</v>
      </c>
      <c r="D86" s="72" t="s">
        <v>127</v>
      </c>
      <c r="E86" s="72"/>
      <c r="F86" s="13">
        <f>F87</f>
        <v>109</v>
      </c>
    </row>
    <row r="87" spans="1:6" ht="13.5" customHeight="1" x14ac:dyDescent="0.25">
      <c r="A87" s="45"/>
      <c r="B87" s="75" t="s">
        <v>62</v>
      </c>
      <c r="C87" s="77" t="s">
        <v>125</v>
      </c>
      <c r="D87" s="77" t="s">
        <v>127</v>
      </c>
      <c r="E87" s="77" t="s">
        <v>84</v>
      </c>
      <c r="F87" s="7">
        <v>109</v>
      </c>
    </row>
    <row r="88" spans="1:6" ht="15" customHeight="1" x14ac:dyDescent="0.25">
      <c r="A88" s="45"/>
      <c r="B88" s="70" t="s">
        <v>128</v>
      </c>
      <c r="C88" s="72" t="s">
        <v>129</v>
      </c>
      <c r="D88" s="72"/>
      <c r="E88" s="72"/>
      <c r="F88" s="13">
        <f>F93+F99+F97+F91+F95+F89</f>
        <v>2698.3</v>
      </c>
    </row>
    <row r="89" spans="1:6" ht="28.5" customHeight="1" x14ac:dyDescent="0.25">
      <c r="A89" s="45"/>
      <c r="B89" s="70" t="s">
        <v>130</v>
      </c>
      <c r="C89" s="72" t="s">
        <v>129</v>
      </c>
      <c r="D89" s="72" t="s">
        <v>131</v>
      </c>
      <c r="E89" s="72"/>
      <c r="F89" s="13">
        <f>F90</f>
        <v>409.3</v>
      </c>
    </row>
    <row r="90" spans="1:6" ht="15" customHeight="1" x14ac:dyDescent="0.25">
      <c r="A90" s="45"/>
      <c r="B90" s="75" t="s">
        <v>62</v>
      </c>
      <c r="C90" s="77" t="s">
        <v>129</v>
      </c>
      <c r="D90" s="77" t="s">
        <v>131</v>
      </c>
      <c r="E90" s="77" t="s">
        <v>84</v>
      </c>
      <c r="F90" s="7">
        <v>409.3</v>
      </c>
    </row>
    <row r="91" spans="1:6" ht="29.25" customHeight="1" x14ac:dyDescent="0.25">
      <c r="A91" s="45"/>
      <c r="B91" s="70" t="s">
        <v>132</v>
      </c>
      <c r="C91" s="72" t="s">
        <v>129</v>
      </c>
      <c r="D91" s="72" t="s">
        <v>133</v>
      </c>
      <c r="E91" s="77"/>
      <c r="F91" s="13">
        <f>F92</f>
        <v>1140</v>
      </c>
    </row>
    <row r="92" spans="1:6" ht="16.5" customHeight="1" x14ac:dyDescent="0.25">
      <c r="A92" s="45"/>
      <c r="B92" s="75" t="s">
        <v>62</v>
      </c>
      <c r="C92" s="72" t="s">
        <v>129</v>
      </c>
      <c r="D92" s="77" t="s">
        <v>133</v>
      </c>
      <c r="E92" s="77" t="s">
        <v>84</v>
      </c>
      <c r="F92" s="7">
        <v>1140</v>
      </c>
    </row>
    <row r="93" spans="1:6" ht="25.5" customHeight="1" x14ac:dyDescent="0.25">
      <c r="A93" s="45"/>
      <c r="B93" s="70" t="s">
        <v>134</v>
      </c>
      <c r="C93" s="72" t="s">
        <v>129</v>
      </c>
      <c r="D93" s="72" t="s">
        <v>135</v>
      </c>
      <c r="E93" s="72"/>
      <c r="F93" s="13">
        <f>F94</f>
        <v>551.20000000000005</v>
      </c>
    </row>
    <row r="94" spans="1:6" ht="15.75" customHeight="1" x14ac:dyDescent="0.25">
      <c r="A94" s="45"/>
      <c r="B94" s="75" t="s">
        <v>62</v>
      </c>
      <c r="C94" s="77" t="s">
        <v>129</v>
      </c>
      <c r="D94" s="77" t="s">
        <v>135</v>
      </c>
      <c r="E94" s="77" t="s">
        <v>84</v>
      </c>
      <c r="F94" s="7">
        <v>551.20000000000005</v>
      </c>
    </row>
    <row r="95" spans="1:6" ht="15.75" customHeight="1" x14ac:dyDescent="0.25">
      <c r="A95" s="45"/>
      <c r="B95" s="70" t="s">
        <v>136</v>
      </c>
      <c r="C95" s="72" t="s">
        <v>129</v>
      </c>
      <c r="D95" s="72" t="s">
        <v>137</v>
      </c>
      <c r="E95" s="77"/>
      <c r="F95" s="13">
        <f>F96</f>
        <v>83.8</v>
      </c>
    </row>
    <row r="96" spans="1:6" ht="15.75" customHeight="1" x14ac:dyDescent="0.25">
      <c r="A96" s="45"/>
      <c r="B96" s="75" t="s">
        <v>62</v>
      </c>
      <c r="C96" s="77" t="s">
        <v>129</v>
      </c>
      <c r="D96" s="77" t="s">
        <v>137</v>
      </c>
      <c r="E96" s="77" t="s">
        <v>84</v>
      </c>
      <c r="F96" s="7">
        <v>83.8</v>
      </c>
    </row>
    <row r="97" spans="1:6" ht="27" customHeight="1" x14ac:dyDescent="0.25">
      <c r="A97" s="45"/>
      <c r="B97" s="70" t="s">
        <v>138</v>
      </c>
      <c r="C97" s="72" t="s">
        <v>129</v>
      </c>
      <c r="D97" s="72" t="s">
        <v>139</v>
      </c>
      <c r="E97" s="77"/>
      <c r="F97" s="6">
        <f>F98</f>
        <v>71.3</v>
      </c>
    </row>
    <row r="98" spans="1:6" x14ac:dyDescent="0.25">
      <c r="A98" s="45"/>
      <c r="B98" s="75" t="s">
        <v>62</v>
      </c>
      <c r="C98" s="72" t="s">
        <v>129</v>
      </c>
      <c r="D98" s="97">
        <v>4314000521</v>
      </c>
      <c r="E98" s="77" t="s">
        <v>84</v>
      </c>
      <c r="F98" s="8">
        <v>71.3</v>
      </c>
    </row>
    <row r="99" spans="1:6" ht="42.75" customHeight="1" x14ac:dyDescent="0.25">
      <c r="A99" s="45"/>
      <c r="B99" s="70" t="s">
        <v>140</v>
      </c>
      <c r="C99" s="72" t="s">
        <v>129</v>
      </c>
      <c r="D99" s="72" t="s">
        <v>141</v>
      </c>
      <c r="E99" s="71"/>
      <c r="F99" s="6">
        <f>F100</f>
        <v>442.7</v>
      </c>
    </row>
    <row r="100" spans="1:6" x14ac:dyDescent="0.25">
      <c r="A100" s="45"/>
      <c r="B100" s="75" t="s">
        <v>62</v>
      </c>
      <c r="C100" s="72" t="s">
        <v>129</v>
      </c>
      <c r="D100" s="77" t="s">
        <v>141</v>
      </c>
      <c r="E100" s="76">
        <v>200</v>
      </c>
      <c r="F100" s="8">
        <v>442.7</v>
      </c>
    </row>
    <row r="101" spans="1:6" ht="15.75" customHeight="1" x14ac:dyDescent="0.25">
      <c r="A101" s="45"/>
      <c r="B101" s="70" t="s">
        <v>142</v>
      </c>
      <c r="C101" s="72" t="s">
        <v>143</v>
      </c>
      <c r="D101" s="72"/>
      <c r="E101" s="72"/>
      <c r="F101" s="13">
        <f>F104</f>
        <v>13330</v>
      </c>
    </row>
    <row r="102" spans="1:6" s="122" customFormat="1" ht="13.5" customHeight="1" x14ac:dyDescent="0.25">
      <c r="A102" s="73"/>
      <c r="B102" s="70" t="s">
        <v>144</v>
      </c>
      <c r="C102" s="72" t="s">
        <v>145</v>
      </c>
      <c r="D102" s="72"/>
      <c r="E102" s="72"/>
      <c r="F102" s="13">
        <f t="shared" ref="F102:F103" si="3">F103</f>
        <v>13330</v>
      </c>
    </row>
    <row r="103" spans="1:6" ht="27.75" customHeight="1" x14ac:dyDescent="0.25">
      <c r="A103" s="45"/>
      <c r="B103" s="70" t="s">
        <v>146</v>
      </c>
      <c r="C103" s="72" t="s">
        <v>145</v>
      </c>
      <c r="D103" s="72" t="s">
        <v>147</v>
      </c>
      <c r="E103" s="77"/>
      <c r="F103" s="13">
        <f t="shared" si="3"/>
        <v>13330</v>
      </c>
    </row>
    <row r="104" spans="1:6" ht="13.5" customHeight="1" x14ac:dyDescent="0.25">
      <c r="A104" s="45"/>
      <c r="B104" s="75" t="s">
        <v>62</v>
      </c>
      <c r="C104" s="77" t="s">
        <v>145</v>
      </c>
      <c r="D104" s="77" t="s">
        <v>147</v>
      </c>
      <c r="E104" s="77" t="s">
        <v>84</v>
      </c>
      <c r="F104" s="10">
        <v>13330</v>
      </c>
    </row>
    <row r="105" spans="1:6" ht="14.25" customHeight="1" x14ac:dyDescent="0.25">
      <c r="A105" s="45"/>
      <c r="B105" s="70" t="s">
        <v>148</v>
      </c>
      <c r="C105" s="72" t="s">
        <v>149</v>
      </c>
      <c r="D105" s="77"/>
      <c r="E105" s="77"/>
      <c r="F105" s="13">
        <f>F106+F110</f>
        <v>40534.1</v>
      </c>
    </row>
    <row r="106" spans="1:6" s="122" customFormat="1" ht="15.75" customHeight="1" x14ac:dyDescent="0.25">
      <c r="A106" s="73"/>
      <c r="B106" s="70" t="s">
        <v>150</v>
      </c>
      <c r="C106" s="72" t="s">
        <v>151</v>
      </c>
      <c r="D106" s="72"/>
      <c r="E106" s="72"/>
      <c r="F106" s="13">
        <f t="shared" ref="F106:F108" si="4">F107</f>
        <v>1614.4</v>
      </c>
    </row>
    <row r="107" spans="1:6" ht="31.5" customHeight="1" x14ac:dyDescent="0.25">
      <c r="A107" s="45"/>
      <c r="B107" s="70" t="s">
        <v>152</v>
      </c>
      <c r="C107" s="72" t="s">
        <v>151</v>
      </c>
      <c r="D107" s="72" t="s">
        <v>153</v>
      </c>
      <c r="E107" s="77"/>
      <c r="F107" s="13">
        <f t="shared" si="4"/>
        <v>1614.4</v>
      </c>
    </row>
    <row r="108" spans="1:6" x14ac:dyDescent="0.25">
      <c r="A108" s="45"/>
      <c r="B108" s="75" t="s">
        <v>154</v>
      </c>
      <c r="C108" s="77" t="s">
        <v>151</v>
      </c>
      <c r="D108" s="77" t="s">
        <v>153</v>
      </c>
      <c r="E108" s="77"/>
      <c r="F108" s="7">
        <f t="shared" si="4"/>
        <v>1614.4</v>
      </c>
    </row>
    <row r="109" spans="1:6" ht="14.25" customHeight="1" x14ac:dyDescent="0.25">
      <c r="A109" s="45"/>
      <c r="B109" s="54" t="s">
        <v>157</v>
      </c>
      <c r="C109" s="77" t="s">
        <v>151</v>
      </c>
      <c r="D109" s="77" t="s">
        <v>153</v>
      </c>
      <c r="E109" s="77" t="s">
        <v>189</v>
      </c>
      <c r="F109" s="7">
        <v>1614.4</v>
      </c>
    </row>
    <row r="110" spans="1:6" ht="13.5" customHeight="1" x14ac:dyDescent="0.25">
      <c r="A110" s="45"/>
      <c r="B110" s="98" t="s">
        <v>155</v>
      </c>
      <c r="C110" s="72" t="s">
        <v>190</v>
      </c>
      <c r="D110" s="72"/>
      <c r="E110" s="72"/>
      <c r="F110" s="13">
        <f>F111+F113</f>
        <v>38919.699999999997</v>
      </c>
    </row>
    <row r="111" spans="1:6" s="122" customFormat="1" ht="29.25" customHeight="1" x14ac:dyDescent="0.25">
      <c r="A111" s="73"/>
      <c r="B111" s="87" t="s">
        <v>227</v>
      </c>
      <c r="C111" s="72" t="s">
        <v>190</v>
      </c>
      <c r="D111" s="71" t="s">
        <v>156</v>
      </c>
      <c r="E111" s="71"/>
      <c r="F111" s="13">
        <f>F112</f>
        <v>23352.1</v>
      </c>
    </row>
    <row r="112" spans="1:6" ht="13.5" customHeight="1" x14ac:dyDescent="0.25">
      <c r="A112" s="45"/>
      <c r="B112" s="54" t="s">
        <v>157</v>
      </c>
      <c r="C112" s="77" t="s">
        <v>190</v>
      </c>
      <c r="D112" s="76" t="s">
        <v>156</v>
      </c>
      <c r="E112" s="76">
        <v>300</v>
      </c>
      <c r="F112" s="8">
        <v>23352.1</v>
      </c>
    </row>
    <row r="113" spans="1:6" s="122" customFormat="1" ht="27.75" customHeight="1" x14ac:dyDescent="0.25">
      <c r="A113" s="73"/>
      <c r="B113" s="87" t="s">
        <v>226</v>
      </c>
      <c r="C113" s="72" t="s">
        <v>190</v>
      </c>
      <c r="D113" s="71" t="s">
        <v>158</v>
      </c>
      <c r="E113" s="71"/>
      <c r="F113" s="13">
        <f>F114</f>
        <v>15567.6</v>
      </c>
    </row>
    <row r="114" spans="1:6" ht="14.25" customHeight="1" x14ac:dyDescent="0.25">
      <c r="A114" s="45"/>
      <c r="B114" s="54" t="s">
        <v>157</v>
      </c>
      <c r="C114" s="77" t="s">
        <v>190</v>
      </c>
      <c r="D114" s="76" t="s">
        <v>158</v>
      </c>
      <c r="E114" s="76">
        <v>300</v>
      </c>
      <c r="F114" s="8">
        <v>15567.6</v>
      </c>
    </row>
    <row r="115" spans="1:6" ht="14.25" customHeight="1" x14ac:dyDescent="0.25">
      <c r="A115" s="45"/>
      <c r="B115" s="90" t="s">
        <v>159</v>
      </c>
      <c r="C115" s="71" t="s">
        <v>160</v>
      </c>
      <c r="D115" s="71"/>
      <c r="E115" s="71"/>
      <c r="F115" s="6">
        <f>F116</f>
        <v>2750</v>
      </c>
    </row>
    <row r="116" spans="1:6" ht="14.25" customHeight="1" x14ac:dyDescent="0.25">
      <c r="A116" s="45"/>
      <c r="B116" s="90" t="s">
        <v>161</v>
      </c>
      <c r="C116" s="71">
        <v>1102</v>
      </c>
      <c r="D116" s="72" t="s">
        <v>162</v>
      </c>
      <c r="E116" s="71"/>
      <c r="F116" s="6">
        <f>F117</f>
        <v>2750</v>
      </c>
    </row>
    <row r="117" spans="1:6" ht="42" customHeight="1" x14ac:dyDescent="0.25">
      <c r="A117" s="45"/>
      <c r="B117" s="87" t="s">
        <v>163</v>
      </c>
      <c r="C117" s="72" t="s">
        <v>164</v>
      </c>
      <c r="D117" s="72" t="s">
        <v>162</v>
      </c>
      <c r="E117" s="71"/>
      <c r="F117" s="6">
        <f>F118</f>
        <v>2750</v>
      </c>
    </row>
    <row r="118" spans="1:6" ht="14.25" customHeight="1" x14ac:dyDescent="0.25">
      <c r="A118" s="45"/>
      <c r="B118" s="75" t="s">
        <v>62</v>
      </c>
      <c r="C118" s="77" t="s">
        <v>164</v>
      </c>
      <c r="D118" s="77" t="s">
        <v>162</v>
      </c>
      <c r="E118" s="76">
        <v>200</v>
      </c>
      <c r="F118" s="8">
        <v>2750</v>
      </c>
    </row>
    <row r="119" spans="1:6" ht="12.75" customHeight="1" x14ac:dyDescent="0.25">
      <c r="A119" s="45"/>
      <c r="B119" s="70" t="s">
        <v>165</v>
      </c>
      <c r="C119" s="72" t="s">
        <v>166</v>
      </c>
      <c r="D119" s="77"/>
      <c r="E119" s="72"/>
      <c r="F119" s="13">
        <f>F120+F124</f>
        <v>4010.4</v>
      </c>
    </row>
    <row r="120" spans="1:6" s="122" customFormat="1" ht="14.25" customHeight="1" x14ac:dyDescent="0.25">
      <c r="A120" s="73"/>
      <c r="B120" s="70" t="s">
        <v>167</v>
      </c>
      <c r="C120" s="72" t="s">
        <v>168</v>
      </c>
      <c r="D120" s="72"/>
      <c r="E120" s="72"/>
      <c r="F120" s="13">
        <f t="shared" ref="F120" si="5">F121</f>
        <v>3265.3</v>
      </c>
    </row>
    <row r="121" spans="1:6" ht="26.25" customHeight="1" x14ac:dyDescent="0.25">
      <c r="A121" s="45"/>
      <c r="B121" s="70" t="s">
        <v>191</v>
      </c>
      <c r="C121" s="72" t="s">
        <v>168</v>
      </c>
      <c r="D121" s="72" t="s">
        <v>170</v>
      </c>
      <c r="E121" s="77"/>
      <c r="F121" s="13">
        <f>F123</f>
        <v>3265.3</v>
      </c>
    </row>
    <row r="122" spans="1:6" s="122" customFormat="1" ht="15" customHeight="1" x14ac:dyDescent="0.25">
      <c r="A122" s="73"/>
      <c r="B122" s="70" t="s">
        <v>192</v>
      </c>
      <c r="C122" s="72" t="s">
        <v>168</v>
      </c>
      <c r="D122" s="72" t="s">
        <v>170</v>
      </c>
      <c r="E122" s="72"/>
      <c r="F122" s="13">
        <f>F123</f>
        <v>3265.3</v>
      </c>
    </row>
    <row r="123" spans="1:6" ht="15" customHeight="1" x14ac:dyDescent="0.25">
      <c r="A123" s="45"/>
      <c r="B123" s="75" t="s">
        <v>62</v>
      </c>
      <c r="C123" s="77" t="s">
        <v>168</v>
      </c>
      <c r="D123" s="77" t="s">
        <v>170</v>
      </c>
      <c r="E123" s="77" t="s">
        <v>84</v>
      </c>
      <c r="F123" s="7">
        <v>3265.3</v>
      </c>
    </row>
    <row r="124" spans="1:6" x14ac:dyDescent="0.25">
      <c r="A124" s="45"/>
      <c r="B124" s="70" t="s">
        <v>193</v>
      </c>
      <c r="C124" s="72" t="s">
        <v>172</v>
      </c>
      <c r="D124" s="71"/>
      <c r="E124" s="72"/>
      <c r="F124" s="13">
        <f>F125</f>
        <v>745.1</v>
      </c>
    </row>
    <row r="125" spans="1:6" s="122" customFormat="1" ht="15.75" customHeight="1" x14ac:dyDescent="0.25">
      <c r="A125" s="73"/>
      <c r="B125" s="75" t="s">
        <v>173</v>
      </c>
      <c r="C125" s="76">
        <v>1204</v>
      </c>
      <c r="D125" s="77" t="s">
        <v>174</v>
      </c>
      <c r="E125" s="128"/>
      <c r="F125" s="7">
        <f>F126</f>
        <v>745.1</v>
      </c>
    </row>
    <row r="126" spans="1:6" s="122" customFormat="1" ht="15.75" customHeight="1" x14ac:dyDescent="0.25">
      <c r="A126" s="73"/>
      <c r="B126" s="75" t="s">
        <v>62</v>
      </c>
      <c r="C126" s="76">
        <v>1204</v>
      </c>
      <c r="D126" s="77" t="s">
        <v>174</v>
      </c>
      <c r="E126" s="129">
        <v>200</v>
      </c>
      <c r="F126" s="7">
        <v>745.1</v>
      </c>
    </row>
    <row r="127" spans="1:6" x14ac:dyDescent="0.25">
      <c r="A127" s="45"/>
    </row>
    <row r="128" spans="1:6" s="122" customFormat="1" ht="17.25" customHeight="1" x14ac:dyDescent="0.25">
      <c r="A128" s="73"/>
      <c r="B128" s="130"/>
      <c r="C128" s="111"/>
      <c r="D128" s="111"/>
      <c r="E128" s="111"/>
      <c r="F128" s="111"/>
    </row>
    <row r="129" spans="1:7" s="130" customFormat="1" x14ac:dyDescent="0.25">
      <c r="A129" s="45"/>
      <c r="C129" s="111"/>
      <c r="D129" s="111"/>
      <c r="E129" s="111"/>
      <c r="F129" s="111"/>
      <c r="G129" s="111"/>
    </row>
    <row r="130" spans="1:7" s="130" customFormat="1" ht="14.25" customHeight="1" x14ac:dyDescent="0.25">
      <c r="A130" s="45"/>
      <c r="C130" s="111"/>
      <c r="D130" s="111"/>
      <c r="E130" s="111"/>
      <c r="F130" s="111"/>
      <c r="G130" s="111"/>
    </row>
    <row r="131" spans="1:7" s="130" customFormat="1" ht="15" customHeight="1" x14ac:dyDescent="0.25">
      <c r="A131" s="45"/>
      <c r="C131" s="111"/>
      <c r="D131" s="111"/>
      <c r="E131" s="111"/>
      <c r="F131" s="111"/>
      <c r="G131" s="111"/>
    </row>
    <row r="132" spans="1:7" s="130" customFormat="1" ht="26.25" customHeight="1" x14ac:dyDescent="0.25">
      <c r="A132" s="45"/>
      <c r="C132" s="111"/>
      <c r="D132" s="111"/>
      <c r="E132" s="111"/>
      <c r="F132" s="111"/>
      <c r="G132" s="111"/>
    </row>
    <row r="133" spans="1:7" s="130" customFormat="1" ht="12.75" customHeight="1" x14ac:dyDescent="0.25">
      <c r="A133" s="45"/>
      <c r="C133" s="111"/>
      <c r="D133" s="111"/>
      <c r="E133" s="111"/>
      <c r="F133" s="111"/>
      <c r="G133" s="111"/>
    </row>
    <row r="134" spans="1:7" s="130" customFormat="1" ht="13.5" customHeight="1" x14ac:dyDescent="0.25">
      <c r="A134" s="45"/>
      <c r="C134" s="111"/>
      <c r="D134" s="111"/>
      <c r="E134" s="111"/>
      <c r="F134" s="111"/>
      <c r="G134" s="111"/>
    </row>
    <row r="135" spans="1:7" s="130" customFormat="1" x14ac:dyDescent="0.25">
      <c r="A135" s="45"/>
      <c r="C135" s="111"/>
      <c r="D135" s="111"/>
      <c r="E135" s="111"/>
      <c r="F135" s="111"/>
      <c r="G135" s="111"/>
    </row>
  </sheetData>
  <mergeCells count="3">
    <mergeCell ref="B1:F1"/>
    <mergeCell ref="B2:F2"/>
    <mergeCell ref="B4:F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17"/>
  <sheetViews>
    <sheetView tabSelected="1" topLeftCell="B1" workbookViewId="0">
      <selection activeCell="B1" sqref="A1:XFD1048576"/>
    </sheetView>
  </sheetViews>
  <sheetFormatPr defaultColWidth="10.42578125" defaultRowHeight="12.75" x14ac:dyDescent="0.2"/>
  <cols>
    <col min="1" max="1" width="1.7109375" style="45" customWidth="1"/>
    <col min="2" max="2" width="6.7109375" style="45" customWidth="1"/>
    <col min="3" max="3" width="26.42578125" style="131" customWidth="1"/>
    <col min="4" max="4" width="77.5703125" style="131" customWidth="1"/>
    <col min="5" max="5" width="14.140625" style="45" customWidth="1"/>
    <col min="6" max="251" width="10.42578125" style="45"/>
    <col min="252" max="252" width="1.7109375" style="45" customWidth="1"/>
    <col min="253" max="253" width="6.7109375" style="45" customWidth="1"/>
    <col min="254" max="254" width="23.85546875" style="45" customWidth="1"/>
    <col min="255" max="255" width="100.140625" style="45" customWidth="1"/>
    <col min="256" max="256" width="12.7109375" style="45" customWidth="1"/>
    <col min="257" max="507" width="10.42578125" style="45"/>
    <col min="508" max="508" width="1.7109375" style="45" customWidth="1"/>
    <col min="509" max="509" width="6.7109375" style="45" customWidth="1"/>
    <col min="510" max="510" width="23.85546875" style="45" customWidth="1"/>
    <col min="511" max="511" width="100.140625" style="45" customWidth="1"/>
    <col min="512" max="512" width="12.7109375" style="45" customWidth="1"/>
    <col min="513" max="763" width="10.42578125" style="45"/>
    <col min="764" max="764" width="1.7109375" style="45" customWidth="1"/>
    <col min="765" max="765" width="6.7109375" style="45" customWidth="1"/>
    <col min="766" max="766" width="23.85546875" style="45" customWidth="1"/>
    <col min="767" max="767" width="100.140625" style="45" customWidth="1"/>
    <col min="768" max="768" width="12.7109375" style="45" customWidth="1"/>
    <col min="769" max="1019" width="10.42578125" style="45"/>
    <col min="1020" max="1020" width="1.7109375" style="45" customWidth="1"/>
    <col min="1021" max="1021" width="6.7109375" style="45" customWidth="1"/>
    <col min="1022" max="1022" width="23.85546875" style="45" customWidth="1"/>
    <col min="1023" max="1023" width="100.140625" style="45" customWidth="1"/>
    <col min="1024" max="1024" width="12.7109375" style="45" customWidth="1"/>
    <col min="1025" max="1275" width="10.42578125" style="45"/>
    <col min="1276" max="1276" width="1.7109375" style="45" customWidth="1"/>
    <col min="1277" max="1277" width="6.7109375" style="45" customWidth="1"/>
    <col min="1278" max="1278" width="23.85546875" style="45" customWidth="1"/>
    <col min="1279" max="1279" width="100.140625" style="45" customWidth="1"/>
    <col min="1280" max="1280" width="12.7109375" style="45" customWidth="1"/>
    <col min="1281" max="1531" width="10.42578125" style="45"/>
    <col min="1532" max="1532" width="1.7109375" style="45" customWidth="1"/>
    <col min="1533" max="1533" width="6.7109375" style="45" customWidth="1"/>
    <col min="1534" max="1534" width="23.85546875" style="45" customWidth="1"/>
    <col min="1535" max="1535" width="100.140625" style="45" customWidth="1"/>
    <col min="1536" max="1536" width="12.7109375" style="45" customWidth="1"/>
    <col min="1537" max="1787" width="10.42578125" style="45"/>
    <col min="1788" max="1788" width="1.7109375" style="45" customWidth="1"/>
    <col min="1789" max="1789" width="6.7109375" style="45" customWidth="1"/>
    <col min="1790" max="1790" width="23.85546875" style="45" customWidth="1"/>
    <col min="1791" max="1791" width="100.140625" style="45" customWidth="1"/>
    <col min="1792" max="1792" width="12.7109375" style="45" customWidth="1"/>
    <col min="1793" max="2043" width="10.42578125" style="45"/>
    <col min="2044" max="2044" width="1.7109375" style="45" customWidth="1"/>
    <col min="2045" max="2045" width="6.7109375" style="45" customWidth="1"/>
    <col min="2046" max="2046" width="23.85546875" style="45" customWidth="1"/>
    <col min="2047" max="2047" width="100.140625" style="45" customWidth="1"/>
    <col min="2048" max="2048" width="12.7109375" style="45" customWidth="1"/>
    <col min="2049" max="2299" width="10.42578125" style="45"/>
    <col min="2300" max="2300" width="1.7109375" style="45" customWidth="1"/>
    <col min="2301" max="2301" width="6.7109375" style="45" customWidth="1"/>
    <col min="2302" max="2302" width="23.85546875" style="45" customWidth="1"/>
    <col min="2303" max="2303" width="100.140625" style="45" customWidth="1"/>
    <col min="2304" max="2304" width="12.7109375" style="45" customWidth="1"/>
    <col min="2305" max="2555" width="10.42578125" style="45"/>
    <col min="2556" max="2556" width="1.7109375" style="45" customWidth="1"/>
    <col min="2557" max="2557" width="6.7109375" style="45" customWidth="1"/>
    <col min="2558" max="2558" width="23.85546875" style="45" customWidth="1"/>
    <col min="2559" max="2559" width="100.140625" style="45" customWidth="1"/>
    <col min="2560" max="2560" width="12.7109375" style="45" customWidth="1"/>
    <col min="2561" max="2811" width="10.42578125" style="45"/>
    <col min="2812" max="2812" width="1.7109375" style="45" customWidth="1"/>
    <col min="2813" max="2813" width="6.7109375" style="45" customWidth="1"/>
    <col min="2814" max="2814" width="23.85546875" style="45" customWidth="1"/>
    <col min="2815" max="2815" width="100.140625" style="45" customWidth="1"/>
    <col min="2816" max="2816" width="12.7109375" style="45" customWidth="1"/>
    <col min="2817" max="3067" width="10.42578125" style="45"/>
    <col min="3068" max="3068" width="1.7109375" style="45" customWidth="1"/>
    <col min="3069" max="3069" width="6.7109375" style="45" customWidth="1"/>
    <col min="3070" max="3070" width="23.85546875" style="45" customWidth="1"/>
    <col min="3071" max="3071" width="100.140625" style="45" customWidth="1"/>
    <col min="3072" max="3072" width="12.7109375" style="45" customWidth="1"/>
    <col min="3073" max="3323" width="10.42578125" style="45"/>
    <col min="3324" max="3324" width="1.7109375" style="45" customWidth="1"/>
    <col min="3325" max="3325" width="6.7109375" style="45" customWidth="1"/>
    <col min="3326" max="3326" width="23.85546875" style="45" customWidth="1"/>
    <col min="3327" max="3327" width="100.140625" style="45" customWidth="1"/>
    <col min="3328" max="3328" width="12.7109375" style="45" customWidth="1"/>
    <col min="3329" max="3579" width="10.42578125" style="45"/>
    <col min="3580" max="3580" width="1.7109375" style="45" customWidth="1"/>
    <col min="3581" max="3581" width="6.7109375" style="45" customWidth="1"/>
    <col min="3582" max="3582" width="23.85546875" style="45" customWidth="1"/>
    <col min="3583" max="3583" width="100.140625" style="45" customWidth="1"/>
    <col min="3584" max="3584" width="12.7109375" style="45" customWidth="1"/>
    <col min="3585" max="3835" width="10.42578125" style="45"/>
    <col min="3836" max="3836" width="1.7109375" style="45" customWidth="1"/>
    <col min="3837" max="3837" width="6.7109375" style="45" customWidth="1"/>
    <col min="3838" max="3838" width="23.85546875" style="45" customWidth="1"/>
    <col min="3839" max="3839" width="100.140625" style="45" customWidth="1"/>
    <col min="3840" max="3840" width="12.7109375" style="45" customWidth="1"/>
    <col min="3841" max="4091" width="10.42578125" style="45"/>
    <col min="4092" max="4092" width="1.7109375" style="45" customWidth="1"/>
    <col min="4093" max="4093" width="6.7109375" style="45" customWidth="1"/>
    <col min="4094" max="4094" width="23.85546875" style="45" customWidth="1"/>
    <col min="4095" max="4095" width="100.140625" style="45" customWidth="1"/>
    <col min="4096" max="4096" width="12.7109375" style="45" customWidth="1"/>
    <col min="4097" max="4347" width="10.42578125" style="45"/>
    <col min="4348" max="4348" width="1.7109375" style="45" customWidth="1"/>
    <col min="4349" max="4349" width="6.7109375" style="45" customWidth="1"/>
    <col min="4350" max="4350" width="23.85546875" style="45" customWidth="1"/>
    <col min="4351" max="4351" width="100.140625" style="45" customWidth="1"/>
    <col min="4352" max="4352" width="12.7109375" style="45" customWidth="1"/>
    <col min="4353" max="4603" width="10.42578125" style="45"/>
    <col min="4604" max="4604" width="1.7109375" style="45" customWidth="1"/>
    <col min="4605" max="4605" width="6.7109375" style="45" customWidth="1"/>
    <col min="4606" max="4606" width="23.85546875" style="45" customWidth="1"/>
    <col min="4607" max="4607" width="100.140625" style="45" customWidth="1"/>
    <col min="4608" max="4608" width="12.7109375" style="45" customWidth="1"/>
    <col min="4609" max="4859" width="10.42578125" style="45"/>
    <col min="4860" max="4860" width="1.7109375" style="45" customWidth="1"/>
    <col min="4861" max="4861" width="6.7109375" style="45" customWidth="1"/>
    <col min="4862" max="4862" width="23.85546875" style="45" customWidth="1"/>
    <col min="4863" max="4863" width="100.140625" style="45" customWidth="1"/>
    <col min="4864" max="4864" width="12.7109375" style="45" customWidth="1"/>
    <col min="4865" max="5115" width="10.42578125" style="45"/>
    <col min="5116" max="5116" width="1.7109375" style="45" customWidth="1"/>
    <col min="5117" max="5117" width="6.7109375" style="45" customWidth="1"/>
    <col min="5118" max="5118" width="23.85546875" style="45" customWidth="1"/>
    <col min="5119" max="5119" width="100.140625" style="45" customWidth="1"/>
    <col min="5120" max="5120" width="12.7109375" style="45" customWidth="1"/>
    <col min="5121" max="5371" width="10.42578125" style="45"/>
    <col min="5372" max="5372" width="1.7109375" style="45" customWidth="1"/>
    <col min="5373" max="5373" width="6.7109375" style="45" customWidth="1"/>
    <col min="5374" max="5374" width="23.85546875" style="45" customWidth="1"/>
    <col min="5375" max="5375" width="100.140625" style="45" customWidth="1"/>
    <col min="5376" max="5376" width="12.7109375" style="45" customWidth="1"/>
    <col min="5377" max="5627" width="10.42578125" style="45"/>
    <col min="5628" max="5628" width="1.7109375" style="45" customWidth="1"/>
    <col min="5629" max="5629" width="6.7109375" style="45" customWidth="1"/>
    <col min="5630" max="5630" width="23.85546875" style="45" customWidth="1"/>
    <col min="5631" max="5631" width="100.140625" style="45" customWidth="1"/>
    <col min="5632" max="5632" width="12.7109375" style="45" customWidth="1"/>
    <col min="5633" max="5883" width="10.42578125" style="45"/>
    <col min="5884" max="5884" width="1.7109375" style="45" customWidth="1"/>
    <col min="5885" max="5885" width="6.7109375" style="45" customWidth="1"/>
    <col min="5886" max="5886" width="23.85546875" style="45" customWidth="1"/>
    <col min="5887" max="5887" width="100.140625" style="45" customWidth="1"/>
    <col min="5888" max="5888" width="12.7109375" style="45" customWidth="1"/>
    <col min="5889" max="6139" width="10.42578125" style="45"/>
    <col min="6140" max="6140" width="1.7109375" style="45" customWidth="1"/>
    <col min="6141" max="6141" width="6.7109375" style="45" customWidth="1"/>
    <col min="6142" max="6142" width="23.85546875" style="45" customWidth="1"/>
    <col min="6143" max="6143" width="100.140625" style="45" customWidth="1"/>
    <col min="6144" max="6144" width="12.7109375" style="45" customWidth="1"/>
    <col min="6145" max="6395" width="10.42578125" style="45"/>
    <col min="6396" max="6396" width="1.7109375" style="45" customWidth="1"/>
    <col min="6397" max="6397" width="6.7109375" style="45" customWidth="1"/>
    <col min="6398" max="6398" width="23.85546875" style="45" customWidth="1"/>
    <col min="6399" max="6399" width="100.140625" style="45" customWidth="1"/>
    <col min="6400" max="6400" width="12.7109375" style="45" customWidth="1"/>
    <col min="6401" max="6651" width="10.42578125" style="45"/>
    <col min="6652" max="6652" width="1.7109375" style="45" customWidth="1"/>
    <col min="6653" max="6653" width="6.7109375" style="45" customWidth="1"/>
    <col min="6654" max="6654" width="23.85546875" style="45" customWidth="1"/>
    <col min="6655" max="6655" width="100.140625" style="45" customWidth="1"/>
    <col min="6656" max="6656" width="12.7109375" style="45" customWidth="1"/>
    <col min="6657" max="6907" width="10.42578125" style="45"/>
    <col min="6908" max="6908" width="1.7109375" style="45" customWidth="1"/>
    <col min="6909" max="6909" width="6.7109375" style="45" customWidth="1"/>
    <col min="6910" max="6910" width="23.85546875" style="45" customWidth="1"/>
    <col min="6911" max="6911" width="100.140625" style="45" customWidth="1"/>
    <col min="6912" max="6912" width="12.7109375" style="45" customWidth="1"/>
    <col min="6913" max="7163" width="10.42578125" style="45"/>
    <col min="7164" max="7164" width="1.7109375" style="45" customWidth="1"/>
    <col min="7165" max="7165" width="6.7109375" style="45" customWidth="1"/>
    <col min="7166" max="7166" width="23.85546875" style="45" customWidth="1"/>
    <col min="7167" max="7167" width="100.140625" style="45" customWidth="1"/>
    <col min="7168" max="7168" width="12.7109375" style="45" customWidth="1"/>
    <col min="7169" max="7419" width="10.42578125" style="45"/>
    <col min="7420" max="7420" width="1.7109375" style="45" customWidth="1"/>
    <col min="7421" max="7421" width="6.7109375" style="45" customWidth="1"/>
    <col min="7422" max="7422" width="23.85546875" style="45" customWidth="1"/>
    <col min="7423" max="7423" width="100.140625" style="45" customWidth="1"/>
    <col min="7424" max="7424" width="12.7109375" style="45" customWidth="1"/>
    <col min="7425" max="7675" width="10.42578125" style="45"/>
    <col min="7676" max="7676" width="1.7109375" style="45" customWidth="1"/>
    <col min="7677" max="7677" width="6.7109375" style="45" customWidth="1"/>
    <col min="7678" max="7678" width="23.85546875" style="45" customWidth="1"/>
    <col min="7679" max="7679" width="100.140625" style="45" customWidth="1"/>
    <col min="7680" max="7680" width="12.7109375" style="45" customWidth="1"/>
    <col min="7681" max="7931" width="10.42578125" style="45"/>
    <col min="7932" max="7932" width="1.7109375" style="45" customWidth="1"/>
    <col min="7933" max="7933" width="6.7109375" style="45" customWidth="1"/>
    <col min="7934" max="7934" width="23.85546875" style="45" customWidth="1"/>
    <col min="7935" max="7935" width="100.140625" style="45" customWidth="1"/>
    <col min="7936" max="7936" width="12.7109375" style="45" customWidth="1"/>
    <col min="7937" max="8187" width="10.42578125" style="45"/>
    <col min="8188" max="8188" width="1.7109375" style="45" customWidth="1"/>
    <col min="8189" max="8189" width="6.7109375" style="45" customWidth="1"/>
    <col min="8190" max="8190" width="23.85546875" style="45" customWidth="1"/>
    <col min="8191" max="8191" width="100.140625" style="45" customWidth="1"/>
    <col min="8192" max="8192" width="12.7109375" style="45" customWidth="1"/>
    <col min="8193" max="8443" width="10.42578125" style="45"/>
    <col min="8444" max="8444" width="1.7109375" style="45" customWidth="1"/>
    <col min="8445" max="8445" width="6.7109375" style="45" customWidth="1"/>
    <col min="8446" max="8446" width="23.85546875" style="45" customWidth="1"/>
    <col min="8447" max="8447" width="100.140625" style="45" customWidth="1"/>
    <col min="8448" max="8448" width="12.7109375" style="45" customWidth="1"/>
    <col min="8449" max="8699" width="10.42578125" style="45"/>
    <col min="8700" max="8700" width="1.7109375" style="45" customWidth="1"/>
    <col min="8701" max="8701" width="6.7109375" style="45" customWidth="1"/>
    <col min="8702" max="8702" width="23.85546875" style="45" customWidth="1"/>
    <col min="8703" max="8703" width="100.140625" style="45" customWidth="1"/>
    <col min="8704" max="8704" width="12.7109375" style="45" customWidth="1"/>
    <col min="8705" max="8955" width="10.42578125" style="45"/>
    <col min="8956" max="8956" width="1.7109375" style="45" customWidth="1"/>
    <col min="8957" max="8957" width="6.7109375" style="45" customWidth="1"/>
    <col min="8958" max="8958" width="23.85546875" style="45" customWidth="1"/>
    <col min="8959" max="8959" width="100.140625" style="45" customWidth="1"/>
    <col min="8960" max="8960" width="12.7109375" style="45" customWidth="1"/>
    <col min="8961" max="9211" width="10.42578125" style="45"/>
    <col min="9212" max="9212" width="1.7109375" style="45" customWidth="1"/>
    <col min="9213" max="9213" width="6.7109375" style="45" customWidth="1"/>
    <col min="9214" max="9214" width="23.85546875" style="45" customWidth="1"/>
    <col min="9215" max="9215" width="100.140625" style="45" customWidth="1"/>
    <col min="9216" max="9216" width="12.7109375" style="45" customWidth="1"/>
    <col min="9217" max="9467" width="10.42578125" style="45"/>
    <col min="9468" max="9468" width="1.7109375" style="45" customWidth="1"/>
    <col min="9469" max="9469" width="6.7109375" style="45" customWidth="1"/>
    <col min="9470" max="9470" width="23.85546875" style="45" customWidth="1"/>
    <col min="9471" max="9471" width="100.140625" style="45" customWidth="1"/>
    <col min="9472" max="9472" width="12.7109375" style="45" customWidth="1"/>
    <col min="9473" max="9723" width="10.42578125" style="45"/>
    <col min="9724" max="9724" width="1.7109375" style="45" customWidth="1"/>
    <col min="9725" max="9725" width="6.7109375" style="45" customWidth="1"/>
    <col min="9726" max="9726" width="23.85546875" style="45" customWidth="1"/>
    <col min="9727" max="9727" width="100.140625" style="45" customWidth="1"/>
    <col min="9728" max="9728" width="12.7109375" style="45" customWidth="1"/>
    <col min="9729" max="9979" width="10.42578125" style="45"/>
    <col min="9980" max="9980" width="1.7109375" style="45" customWidth="1"/>
    <col min="9981" max="9981" width="6.7109375" style="45" customWidth="1"/>
    <col min="9982" max="9982" width="23.85546875" style="45" customWidth="1"/>
    <col min="9983" max="9983" width="100.140625" style="45" customWidth="1"/>
    <col min="9984" max="9984" width="12.7109375" style="45" customWidth="1"/>
    <col min="9985" max="10235" width="10.42578125" style="45"/>
    <col min="10236" max="10236" width="1.7109375" style="45" customWidth="1"/>
    <col min="10237" max="10237" width="6.7109375" style="45" customWidth="1"/>
    <col min="10238" max="10238" width="23.85546875" style="45" customWidth="1"/>
    <col min="10239" max="10239" width="100.140625" style="45" customWidth="1"/>
    <col min="10240" max="10240" width="12.7109375" style="45" customWidth="1"/>
    <col min="10241" max="10491" width="10.42578125" style="45"/>
    <col min="10492" max="10492" width="1.7109375" style="45" customWidth="1"/>
    <col min="10493" max="10493" width="6.7109375" style="45" customWidth="1"/>
    <col min="10494" max="10494" width="23.85546875" style="45" customWidth="1"/>
    <col min="10495" max="10495" width="100.140625" style="45" customWidth="1"/>
    <col min="10496" max="10496" width="12.7109375" style="45" customWidth="1"/>
    <col min="10497" max="10747" width="10.42578125" style="45"/>
    <col min="10748" max="10748" width="1.7109375" style="45" customWidth="1"/>
    <col min="10749" max="10749" width="6.7109375" style="45" customWidth="1"/>
    <col min="10750" max="10750" width="23.85546875" style="45" customWidth="1"/>
    <col min="10751" max="10751" width="100.140625" style="45" customWidth="1"/>
    <col min="10752" max="10752" width="12.7109375" style="45" customWidth="1"/>
    <col min="10753" max="11003" width="10.42578125" style="45"/>
    <col min="11004" max="11004" width="1.7109375" style="45" customWidth="1"/>
    <col min="11005" max="11005" width="6.7109375" style="45" customWidth="1"/>
    <col min="11006" max="11006" width="23.85546875" style="45" customWidth="1"/>
    <col min="11007" max="11007" width="100.140625" style="45" customWidth="1"/>
    <col min="11008" max="11008" width="12.7109375" style="45" customWidth="1"/>
    <col min="11009" max="11259" width="10.42578125" style="45"/>
    <col min="11260" max="11260" width="1.7109375" style="45" customWidth="1"/>
    <col min="11261" max="11261" width="6.7109375" style="45" customWidth="1"/>
    <col min="11262" max="11262" width="23.85546875" style="45" customWidth="1"/>
    <col min="11263" max="11263" width="100.140625" style="45" customWidth="1"/>
    <col min="11264" max="11264" width="12.7109375" style="45" customWidth="1"/>
    <col min="11265" max="11515" width="10.42578125" style="45"/>
    <col min="11516" max="11516" width="1.7109375" style="45" customWidth="1"/>
    <col min="11517" max="11517" width="6.7109375" style="45" customWidth="1"/>
    <col min="11518" max="11518" width="23.85546875" style="45" customWidth="1"/>
    <col min="11519" max="11519" width="100.140625" style="45" customWidth="1"/>
    <col min="11520" max="11520" width="12.7109375" style="45" customWidth="1"/>
    <col min="11521" max="11771" width="10.42578125" style="45"/>
    <col min="11772" max="11772" width="1.7109375" style="45" customWidth="1"/>
    <col min="11773" max="11773" width="6.7109375" style="45" customWidth="1"/>
    <col min="11774" max="11774" width="23.85546875" style="45" customWidth="1"/>
    <col min="11775" max="11775" width="100.140625" style="45" customWidth="1"/>
    <col min="11776" max="11776" width="12.7109375" style="45" customWidth="1"/>
    <col min="11777" max="12027" width="10.42578125" style="45"/>
    <col min="12028" max="12028" width="1.7109375" style="45" customWidth="1"/>
    <col min="12029" max="12029" width="6.7109375" style="45" customWidth="1"/>
    <col min="12030" max="12030" width="23.85546875" style="45" customWidth="1"/>
    <col min="12031" max="12031" width="100.140625" style="45" customWidth="1"/>
    <col min="12032" max="12032" width="12.7109375" style="45" customWidth="1"/>
    <col min="12033" max="12283" width="10.42578125" style="45"/>
    <col min="12284" max="12284" width="1.7109375" style="45" customWidth="1"/>
    <col min="12285" max="12285" width="6.7109375" style="45" customWidth="1"/>
    <col min="12286" max="12286" width="23.85546875" style="45" customWidth="1"/>
    <col min="12287" max="12287" width="100.140625" style="45" customWidth="1"/>
    <col min="12288" max="12288" width="12.7109375" style="45" customWidth="1"/>
    <col min="12289" max="12539" width="10.42578125" style="45"/>
    <col min="12540" max="12540" width="1.7109375" style="45" customWidth="1"/>
    <col min="12541" max="12541" width="6.7109375" style="45" customWidth="1"/>
    <col min="12542" max="12542" width="23.85546875" style="45" customWidth="1"/>
    <col min="12543" max="12543" width="100.140625" style="45" customWidth="1"/>
    <col min="12544" max="12544" width="12.7109375" style="45" customWidth="1"/>
    <col min="12545" max="12795" width="10.42578125" style="45"/>
    <col min="12796" max="12796" width="1.7109375" style="45" customWidth="1"/>
    <col min="12797" max="12797" width="6.7109375" style="45" customWidth="1"/>
    <col min="12798" max="12798" width="23.85546875" style="45" customWidth="1"/>
    <col min="12799" max="12799" width="100.140625" style="45" customWidth="1"/>
    <col min="12800" max="12800" width="12.7109375" style="45" customWidth="1"/>
    <col min="12801" max="13051" width="10.42578125" style="45"/>
    <col min="13052" max="13052" width="1.7109375" style="45" customWidth="1"/>
    <col min="13053" max="13053" width="6.7109375" style="45" customWidth="1"/>
    <col min="13054" max="13054" width="23.85546875" style="45" customWidth="1"/>
    <col min="13055" max="13055" width="100.140625" style="45" customWidth="1"/>
    <col min="13056" max="13056" width="12.7109375" style="45" customWidth="1"/>
    <col min="13057" max="13307" width="10.42578125" style="45"/>
    <col min="13308" max="13308" width="1.7109375" style="45" customWidth="1"/>
    <col min="13309" max="13309" width="6.7109375" style="45" customWidth="1"/>
    <col min="13310" max="13310" width="23.85546875" style="45" customWidth="1"/>
    <col min="13311" max="13311" width="100.140625" style="45" customWidth="1"/>
    <col min="13312" max="13312" width="12.7109375" style="45" customWidth="1"/>
    <col min="13313" max="13563" width="10.42578125" style="45"/>
    <col min="13564" max="13564" width="1.7109375" style="45" customWidth="1"/>
    <col min="13565" max="13565" width="6.7109375" style="45" customWidth="1"/>
    <col min="13566" max="13566" width="23.85546875" style="45" customWidth="1"/>
    <col min="13567" max="13567" width="100.140625" style="45" customWidth="1"/>
    <col min="13568" max="13568" width="12.7109375" style="45" customWidth="1"/>
    <col min="13569" max="13819" width="10.42578125" style="45"/>
    <col min="13820" max="13820" width="1.7109375" style="45" customWidth="1"/>
    <col min="13821" max="13821" width="6.7109375" style="45" customWidth="1"/>
    <col min="13822" max="13822" width="23.85546875" style="45" customWidth="1"/>
    <col min="13823" max="13823" width="100.140625" style="45" customWidth="1"/>
    <col min="13824" max="13824" width="12.7109375" style="45" customWidth="1"/>
    <col min="13825" max="14075" width="10.42578125" style="45"/>
    <col min="14076" max="14076" width="1.7109375" style="45" customWidth="1"/>
    <col min="14077" max="14077" width="6.7109375" style="45" customWidth="1"/>
    <col min="14078" max="14078" width="23.85546875" style="45" customWidth="1"/>
    <col min="14079" max="14079" width="100.140625" style="45" customWidth="1"/>
    <col min="14080" max="14080" width="12.7109375" style="45" customWidth="1"/>
    <col min="14081" max="14331" width="10.42578125" style="45"/>
    <col min="14332" max="14332" width="1.7109375" style="45" customWidth="1"/>
    <col min="14333" max="14333" width="6.7109375" style="45" customWidth="1"/>
    <col min="14334" max="14334" width="23.85546875" style="45" customWidth="1"/>
    <col min="14335" max="14335" width="100.140625" style="45" customWidth="1"/>
    <col min="14336" max="14336" width="12.7109375" style="45" customWidth="1"/>
    <col min="14337" max="14587" width="10.42578125" style="45"/>
    <col min="14588" max="14588" width="1.7109375" style="45" customWidth="1"/>
    <col min="14589" max="14589" width="6.7109375" style="45" customWidth="1"/>
    <col min="14590" max="14590" width="23.85546875" style="45" customWidth="1"/>
    <col min="14591" max="14591" width="100.140625" style="45" customWidth="1"/>
    <col min="14592" max="14592" width="12.7109375" style="45" customWidth="1"/>
    <col min="14593" max="14843" width="10.42578125" style="45"/>
    <col min="14844" max="14844" width="1.7109375" style="45" customWidth="1"/>
    <col min="14845" max="14845" width="6.7109375" style="45" customWidth="1"/>
    <col min="14846" max="14846" width="23.85546875" style="45" customWidth="1"/>
    <col min="14847" max="14847" width="100.140625" style="45" customWidth="1"/>
    <col min="14848" max="14848" width="12.7109375" style="45" customWidth="1"/>
    <col min="14849" max="15099" width="10.42578125" style="45"/>
    <col min="15100" max="15100" width="1.7109375" style="45" customWidth="1"/>
    <col min="15101" max="15101" width="6.7109375" style="45" customWidth="1"/>
    <col min="15102" max="15102" width="23.85546875" style="45" customWidth="1"/>
    <col min="15103" max="15103" width="100.140625" style="45" customWidth="1"/>
    <col min="15104" max="15104" width="12.7109375" style="45" customWidth="1"/>
    <col min="15105" max="15355" width="10.42578125" style="45"/>
    <col min="15356" max="15356" width="1.7109375" style="45" customWidth="1"/>
    <col min="15357" max="15357" width="6.7109375" style="45" customWidth="1"/>
    <col min="15358" max="15358" width="23.85546875" style="45" customWidth="1"/>
    <col min="15359" max="15359" width="100.140625" style="45" customWidth="1"/>
    <col min="15360" max="15360" width="12.7109375" style="45" customWidth="1"/>
    <col min="15361" max="15611" width="10.42578125" style="45"/>
    <col min="15612" max="15612" width="1.7109375" style="45" customWidth="1"/>
    <col min="15613" max="15613" width="6.7109375" style="45" customWidth="1"/>
    <col min="15614" max="15614" width="23.85546875" style="45" customWidth="1"/>
    <col min="15615" max="15615" width="100.140625" style="45" customWidth="1"/>
    <col min="15616" max="15616" width="12.7109375" style="45" customWidth="1"/>
    <col min="15617" max="15867" width="10.42578125" style="45"/>
    <col min="15868" max="15868" width="1.7109375" style="45" customWidth="1"/>
    <col min="15869" max="15869" width="6.7109375" style="45" customWidth="1"/>
    <col min="15870" max="15870" width="23.85546875" style="45" customWidth="1"/>
    <col min="15871" max="15871" width="100.140625" style="45" customWidth="1"/>
    <col min="15872" max="15872" width="12.7109375" style="45" customWidth="1"/>
    <col min="15873" max="16123" width="10.42578125" style="45"/>
    <col min="16124" max="16124" width="1.7109375" style="45" customWidth="1"/>
    <col min="16125" max="16125" width="6.7109375" style="45" customWidth="1"/>
    <col min="16126" max="16126" width="23.85546875" style="45" customWidth="1"/>
    <col min="16127" max="16127" width="100.140625" style="45" customWidth="1"/>
    <col min="16128" max="16128" width="12.7109375" style="45" customWidth="1"/>
    <col min="16129" max="16384" width="10.42578125" style="45"/>
  </cols>
  <sheetData>
    <row r="1" spans="2:5" ht="15" customHeight="1" x14ac:dyDescent="0.2">
      <c r="C1" s="17" t="s">
        <v>194</v>
      </c>
      <c r="D1" s="17"/>
      <c r="E1" s="17"/>
    </row>
    <row r="2" spans="2:5" ht="15" customHeight="1" x14ac:dyDescent="0.2">
      <c r="C2" s="51" t="s">
        <v>258</v>
      </c>
      <c r="D2" s="51"/>
      <c r="E2" s="51"/>
    </row>
    <row r="3" spans="2:5" x14ac:dyDescent="0.2">
      <c r="D3" s="132"/>
    </row>
    <row r="4" spans="2:5" ht="93" customHeight="1" x14ac:dyDescent="0.25">
      <c r="B4" s="133"/>
      <c r="C4" s="22" t="s">
        <v>235</v>
      </c>
      <c r="D4" s="22"/>
      <c r="E4" s="22"/>
    </row>
    <row r="5" spans="2:5" ht="20.25" customHeight="1" x14ac:dyDescent="0.25">
      <c r="B5" s="134"/>
      <c r="C5" s="135" t="s">
        <v>1</v>
      </c>
      <c r="D5" s="135"/>
      <c r="E5" s="135"/>
    </row>
    <row r="6" spans="2:5" ht="49.5" customHeight="1" x14ac:dyDescent="0.2">
      <c r="B6" s="136"/>
      <c r="C6" s="137" t="s">
        <v>195</v>
      </c>
      <c r="D6" s="137" t="s">
        <v>196</v>
      </c>
      <c r="E6" s="137" t="s">
        <v>38</v>
      </c>
    </row>
    <row r="7" spans="2:5" ht="18.75" customHeight="1" x14ac:dyDescent="0.2">
      <c r="B7" s="136"/>
      <c r="C7" s="138"/>
      <c r="D7" s="139" t="s">
        <v>237</v>
      </c>
      <c r="E7" s="138">
        <f>E8</f>
        <v>59009.300000000047</v>
      </c>
    </row>
    <row r="8" spans="2:5" ht="15" customHeight="1" x14ac:dyDescent="0.2">
      <c r="B8" s="136"/>
      <c r="C8" s="71" t="s">
        <v>214</v>
      </c>
      <c r="D8" s="70" t="s">
        <v>236</v>
      </c>
      <c r="E8" s="96">
        <f>E9</f>
        <v>59009.300000000047</v>
      </c>
    </row>
    <row r="9" spans="2:5" ht="18.75" customHeight="1" x14ac:dyDescent="0.2">
      <c r="B9" s="140"/>
      <c r="C9" s="141" t="s">
        <v>215</v>
      </c>
      <c r="D9" s="142" t="s">
        <v>238</v>
      </c>
      <c r="E9" s="96">
        <f>E10+E14</f>
        <v>59009.300000000047</v>
      </c>
    </row>
    <row r="10" spans="2:5" ht="20.25" customHeight="1" x14ac:dyDescent="0.2">
      <c r="B10" s="140"/>
      <c r="C10" s="143" t="s">
        <v>213</v>
      </c>
      <c r="D10" s="144" t="s">
        <v>239</v>
      </c>
      <c r="E10" s="145">
        <f>E11</f>
        <v>-495698</v>
      </c>
    </row>
    <row r="11" spans="2:5" ht="18.75" customHeight="1" x14ac:dyDescent="0.2">
      <c r="B11" s="140"/>
      <c r="C11" s="143" t="s">
        <v>212</v>
      </c>
      <c r="D11" s="144" t="s">
        <v>197</v>
      </c>
      <c r="E11" s="145">
        <f t="shared" ref="E11:E12" si="0">E12</f>
        <v>-495698</v>
      </c>
    </row>
    <row r="12" spans="2:5" ht="18" customHeight="1" x14ac:dyDescent="0.2">
      <c r="B12" s="140"/>
      <c r="C12" s="143" t="s">
        <v>211</v>
      </c>
      <c r="D12" s="144" t="s">
        <v>198</v>
      </c>
      <c r="E12" s="145">
        <f t="shared" si="0"/>
        <v>-495698</v>
      </c>
    </row>
    <row r="13" spans="2:5" ht="25.5" x14ac:dyDescent="0.2">
      <c r="B13" s="140"/>
      <c r="C13" s="146" t="s">
        <v>210</v>
      </c>
      <c r="D13" s="144" t="s">
        <v>199</v>
      </c>
      <c r="E13" s="145">
        <v>-495698</v>
      </c>
    </row>
    <row r="14" spans="2:5" ht="20.25" customHeight="1" x14ac:dyDescent="0.2">
      <c r="B14" s="140"/>
      <c r="C14" s="143" t="s">
        <v>209</v>
      </c>
      <c r="D14" s="144" t="s">
        <v>240</v>
      </c>
      <c r="E14" s="145">
        <f>E15</f>
        <v>554707.30000000005</v>
      </c>
    </row>
    <row r="15" spans="2:5" ht="18.75" customHeight="1" x14ac:dyDescent="0.2">
      <c r="B15" s="140"/>
      <c r="C15" s="143" t="s">
        <v>208</v>
      </c>
      <c r="D15" s="144" t="s">
        <v>200</v>
      </c>
      <c r="E15" s="145">
        <f t="shared" ref="E15" si="1">E16</f>
        <v>554707.30000000005</v>
      </c>
    </row>
    <row r="16" spans="2:5" ht="21.75" customHeight="1" x14ac:dyDescent="0.2">
      <c r="B16" s="140"/>
      <c r="C16" s="143" t="s">
        <v>207</v>
      </c>
      <c r="D16" s="144" t="s">
        <v>201</v>
      </c>
      <c r="E16" s="145">
        <f>E17</f>
        <v>554707.30000000005</v>
      </c>
    </row>
    <row r="17" spans="2:5" ht="25.5" x14ac:dyDescent="0.2">
      <c r="B17" s="140"/>
      <c r="C17" s="146" t="s">
        <v>206</v>
      </c>
      <c r="D17" s="144" t="s">
        <v>202</v>
      </c>
      <c r="E17" s="145">
        <v>554707.30000000005</v>
      </c>
    </row>
  </sheetData>
  <mergeCells count="4">
    <mergeCell ref="C1:E1"/>
    <mergeCell ref="C2:E2"/>
    <mergeCell ref="C4:E4"/>
    <mergeCell ref="C5:E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Доходы2024</vt:lpstr>
      <vt:lpstr>Ведом.струк.2024</vt:lpstr>
      <vt:lpstr>Распред.ассигн.2024</vt:lpstr>
      <vt:lpstr>Источ.дифицита2024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2024-02-29T12:26:00Z</dcterms:modified>
</cp:coreProperties>
</file>