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2FF46FD9-6C13-4608-A383-4812AE6903D8}" xr6:coauthVersionLast="47" xr6:coauthVersionMax="47" xr10:uidLastSave="{00000000-0000-0000-0000-000000000000}"/>
  <bookViews>
    <workbookView xWindow="-120" yWindow="-120" windowWidth="29040" windowHeight="15840" tabRatio="967" activeTab="3" xr2:uid="{00000000-000D-0000-FFFF-FFFF00000000}"/>
  </bookViews>
  <sheets>
    <sheet name="Доходы2023" sheetId="18" r:id="rId1"/>
    <sheet name="Распред.ассигн.2023" sheetId="24" r:id="rId2"/>
    <sheet name="Ведом.струк.2023" sheetId="22" r:id="rId3"/>
    <sheet name="Источ.дифицита2023" sheetId="26" r:id="rId4"/>
  </sheets>
  <definedNames>
    <definedName name="_xlnm._FilterDatabase" localSheetId="2" hidden="1">Ведом.струк.2023!$A$6:$I$113</definedName>
    <definedName name="_xlnm._FilterDatabase" localSheetId="1" hidden="1">Распред.ассигн.2023!$A$6:$E$33</definedName>
  </definedNames>
  <calcPr calcId="191029" refMode="R1C1"/>
</workbook>
</file>

<file path=xl/calcChain.xml><?xml version="1.0" encoding="utf-8"?>
<calcChain xmlns="http://schemas.openxmlformats.org/spreadsheetml/2006/main">
  <c r="F16" i="26" l="1"/>
  <c r="F15" i="26" s="1"/>
  <c r="F14" i="26" s="1"/>
  <c r="F12" i="26"/>
  <c r="F11" i="26" s="1"/>
  <c r="F10" i="26" s="1"/>
  <c r="H115" i="22"/>
  <c r="H114" i="22"/>
  <c r="H112" i="22"/>
  <c r="H111" i="22" s="1"/>
  <c r="H110" i="22" s="1"/>
  <c r="H108" i="22"/>
  <c r="H107" i="22" s="1"/>
  <c r="H106" i="22" s="1"/>
  <c r="H104" i="22"/>
  <c r="H102" i="22"/>
  <c r="H99" i="22"/>
  <c r="H98" i="22" s="1"/>
  <c r="H97" i="22" s="1"/>
  <c r="H94" i="22"/>
  <c r="H93" i="22" s="1"/>
  <c r="H92" i="22" s="1"/>
  <c r="H90" i="22"/>
  <c r="H88" i="22"/>
  <c r="H86" i="22"/>
  <c r="H84" i="22"/>
  <c r="H82" i="22"/>
  <c r="H80" i="22"/>
  <c r="H77" i="22"/>
  <c r="H76" i="22" s="1"/>
  <c r="H73" i="22"/>
  <c r="H71" i="22"/>
  <c r="H69" i="22"/>
  <c r="H66" i="22"/>
  <c r="H64" i="22"/>
  <c r="H62" i="22"/>
  <c r="H59" i="22"/>
  <c r="H58" i="22" s="1"/>
  <c r="H55" i="22"/>
  <c r="H54" i="22" s="1"/>
  <c r="H52" i="22"/>
  <c r="H51" i="22" s="1"/>
  <c r="H49" i="22"/>
  <c r="H48" i="22" s="1"/>
  <c r="H47" i="22" s="1"/>
  <c r="H44" i="22"/>
  <c r="H43" i="22" s="1"/>
  <c r="H42" i="22" s="1"/>
  <c r="H40" i="22"/>
  <c r="H39" i="22" s="1"/>
  <c r="H37" i="22"/>
  <c r="H35" i="22"/>
  <c r="H31" i="22"/>
  <c r="H27" i="22"/>
  <c r="H25" i="22"/>
  <c r="H20" i="22"/>
  <c r="H16" i="22"/>
  <c r="H13" i="22" s="1"/>
  <c r="H14" i="22"/>
  <c r="H11" i="22"/>
  <c r="H10" i="22"/>
  <c r="E15" i="24"/>
  <c r="D15" i="24"/>
  <c r="E22" i="24"/>
  <c r="D22" i="24"/>
  <c r="E25" i="24"/>
  <c r="D25" i="24"/>
  <c r="F9" i="26" l="1"/>
  <c r="F8" i="26" s="1"/>
  <c r="F7" i="26" s="1"/>
  <c r="H9" i="22"/>
  <c r="H8" i="22" s="1"/>
  <c r="H24" i="22"/>
  <c r="H61" i="22"/>
  <c r="H57" i="22" s="1"/>
  <c r="H79" i="22"/>
  <c r="H75" i="22" s="1"/>
  <c r="H101" i="22"/>
  <c r="H96" i="22" s="1"/>
  <c r="H46" i="22"/>
  <c r="H34" i="22"/>
  <c r="E30" i="24"/>
  <c r="E13" i="24"/>
  <c r="F21" i="18"/>
  <c r="F20" i="18" s="1"/>
  <c r="F17" i="18" s="1"/>
  <c r="F16" i="18" s="1"/>
  <c r="F38" i="18"/>
  <c r="F37" i="18" s="1"/>
  <c r="F34" i="18"/>
  <c r="F33" i="18" s="1"/>
  <c r="F30" i="18"/>
  <c r="F29" i="18" s="1"/>
  <c r="F25" i="18"/>
  <c r="F24" i="18" s="1"/>
  <c r="F14" i="18"/>
  <c r="F13" i="18" s="1"/>
  <c r="F12" i="18" s="1"/>
  <c r="F10" i="18"/>
  <c r="F9" i="18" s="1"/>
  <c r="H23" i="22" l="1"/>
  <c r="H22" i="22" s="1"/>
  <c r="H7" i="22" s="1"/>
  <c r="E19" i="24"/>
  <c r="E27" i="24"/>
  <c r="E32" i="24"/>
  <c r="F32" i="18"/>
  <c r="F28" i="18" s="1"/>
  <c r="F27" i="18" s="1"/>
  <c r="F8" i="18"/>
  <c r="E8" i="24" l="1"/>
  <c r="E7" i="24" s="1"/>
  <c r="F7" i="18"/>
  <c r="E12" i="26" l="1"/>
  <c r="E11" i="26" s="1"/>
  <c r="E10" i="26" s="1"/>
  <c r="E16" i="26"/>
  <c r="E15" i="26" s="1"/>
  <c r="E14" i="26" s="1"/>
  <c r="E9" i="26" l="1"/>
  <c r="E8" i="26" s="1"/>
  <c r="E7" i="26" s="1"/>
  <c r="E25" i="18" l="1"/>
  <c r="E24" i="18" s="1"/>
  <c r="E21" i="18"/>
  <c r="E20" i="18" s="1"/>
  <c r="E17" i="18" s="1"/>
  <c r="E16" i="18" s="1"/>
  <c r="E14" i="18"/>
  <c r="E13" i="18" s="1"/>
  <c r="E12" i="18" s="1"/>
  <c r="G59" i="22" l="1"/>
  <c r="G58" i="22" s="1"/>
  <c r="G16" i="22" l="1"/>
  <c r="G31" i="22"/>
  <c r="G27" i="22"/>
  <c r="D30" i="24" l="1"/>
  <c r="D13" i="24"/>
  <c r="G115" i="22"/>
  <c r="G114" i="22" s="1"/>
  <c r="G112" i="22"/>
  <c r="G111" i="22" s="1"/>
  <c r="G108" i="22"/>
  <c r="G107" i="22" s="1"/>
  <c r="G106" i="22" s="1"/>
  <c r="G104" i="22"/>
  <c r="G102" i="22"/>
  <c r="G99" i="22"/>
  <c r="G98" i="22" s="1"/>
  <c r="G97" i="22" s="1"/>
  <c r="G94" i="22"/>
  <c r="G93" i="22" s="1"/>
  <c r="G92" i="22" s="1"/>
  <c r="G90" i="22"/>
  <c r="G88" i="22"/>
  <c r="G86" i="22"/>
  <c r="G84" i="22"/>
  <c r="G82" i="22"/>
  <c r="G80" i="22"/>
  <c r="G77" i="22"/>
  <c r="G76" i="22" s="1"/>
  <c r="G73" i="22"/>
  <c r="G71" i="22"/>
  <c r="G69" i="22"/>
  <c r="G66" i="22"/>
  <c r="G64" i="22"/>
  <c r="G62" i="22"/>
  <c r="G55" i="22"/>
  <c r="G54" i="22" s="1"/>
  <c r="G52" i="22"/>
  <c r="G51" i="22" s="1"/>
  <c r="G49" i="22"/>
  <c r="G48" i="22" s="1"/>
  <c r="G47" i="22" s="1"/>
  <c r="G44" i="22"/>
  <c r="G43" i="22" s="1"/>
  <c r="G42" i="22" s="1"/>
  <c r="G40" i="22"/>
  <c r="G39" i="22" s="1"/>
  <c r="G37" i="22"/>
  <c r="G35" i="22"/>
  <c r="G34" i="22" s="1"/>
  <c r="G25" i="22"/>
  <c r="G24" i="22" s="1"/>
  <c r="G23" i="22" s="1"/>
  <c r="G20" i="22"/>
  <c r="G14" i="22"/>
  <c r="G11" i="22"/>
  <c r="G10" i="22" s="1"/>
  <c r="G13" i="22" l="1"/>
  <c r="G9" i="22" s="1"/>
  <c r="G8" i="22" s="1"/>
  <c r="G110" i="22"/>
  <c r="G61" i="22"/>
  <c r="G57" i="22" s="1"/>
  <c r="D19" i="24"/>
  <c r="D27" i="24"/>
  <c r="G79" i="22"/>
  <c r="G75" i="22" s="1"/>
  <c r="G46" i="22"/>
  <c r="G101" i="22"/>
  <c r="G96" i="22" s="1"/>
  <c r="D32" i="24"/>
  <c r="D8" i="24" l="1"/>
  <c r="D7" i="24" s="1"/>
  <c r="G22" i="22"/>
  <c r="G7" i="22" s="1"/>
  <c r="E38" i="18" l="1"/>
  <c r="E34" i="18"/>
  <c r="E10" i="18" l="1"/>
  <c r="E9" i="18" s="1"/>
  <c r="E8" i="18" s="1"/>
  <c r="E30" i="18" l="1"/>
  <c r="E29" i="18" s="1"/>
  <c r="E37" i="18" l="1"/>
  <c r="E33" i="18"/>
  <c r="E32" i="18" l="1"/>
  <c r="E28" i="18" s="1"/>
  <c r="E27" i="18" l="1"/>
  <c r="E7" i="18" s="1"/>
</calcChain>
</file>

<file path=xl/sharedStrings.xml><?xml version="1.0" encoding="utf-8"?>
<sst xmlns="http://schemas.openxmlformats.org/spreadsheetml/2006/main" count="505" uniqueCount="255">
  <si>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</si>
  <si>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</si>
  <si>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</si>
  <si>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</si>
  <si>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</si>
  <si>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</si>
  <si>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</si>
  <si>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</si>
  <si>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</si>
  <si>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</si>
  <si>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</si>
  <si>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</si>
  <si>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</si>
  <si>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</si>
  <si>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</si>
  <si>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</si>
  <si>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</si>
  <si>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</si>
  <si>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</si>
  <si>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</si>
  <si>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</si>
  <si>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</si>
  <si>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</si>
  <si>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</si>
  <si>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</si>
  <si>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</si>
  <si>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</si>
  <si>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</si>
  <si>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</si>
  <si>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</si>
  <si>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</si>
  <si>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</si>
  <si>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2023 г. (тыс. рублей)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</si>
  <si>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</si>
  <si>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</si>
  <si>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</si>
  <si>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</si>
  <si>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</si>
  <si>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</si>
  <si>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</si>
  <si>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</si>
  <si>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</si>
  <si>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</si>
  <si>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</si>
  <si>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</si>
  <si>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</si>
  <si>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</si>
  <si>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</si>
  <si>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</si>
  <si>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</si>
  <si>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</si>
  <si>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</si>
  <si>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</si>
  <si>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</si>
  <si>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</si>
  <si>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</si>
  <si>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</si>
  <si>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</si>
  <si>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</si>
  <si>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</si>
  <si>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</si>
  <si>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</si>
  <si>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</si>
  <si>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</si>
  <si>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</si>
  <si>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</si>
  <si>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</si>
  <si>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</si>
  <si>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</si>
  <si>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</si>
  <si>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</si>
  <si>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</si>
  <si>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</si>
  <si>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</si>
  <si>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</si>
  <si>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</si>
  <si>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</si>
  <si>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</si>
  <si>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</si>
  <si>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</si>
  <si>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</si>
  <si>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</si>
  <si>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</si>
  <si>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</si>
  <si>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</si>
  <si>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</si>
  <si>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</si>
  <si>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</si>
  <si>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</si>
  <si>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</si>
  <si>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</si>
  <si>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</si>
  <si>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</si>
  <si>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</si>
  <si>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</si>
  <si>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</si>
  <si>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</si>
  <si>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</si>
  <si>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</si>
  <si>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</si>
  <si>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</si>
  <si>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</si>
  <si>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</si>
  <si>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</si>
  <si>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</si>
  <si>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</si>
  <si>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</si>
  <si>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</si>
  <si>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</si>
  <si>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</si>
  <si>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</si>
  <si>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</si>
  <si>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</si>
  <si>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</si>
  <si>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</si>
  <si>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</si>
  <si>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</si>
  <si>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</si>
  <si>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</si>
  <si>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</si>
  <si>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</si>
  <si>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</si>
  <si>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</si>
  <si>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</si>
  <si>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</si>
  <si>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</si>
  <si>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</si>
  <si>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</si>
  <si>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</si>
  <si>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</si>
  <si>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</si>
  <si>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</si>
  <si>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</si>
  <si>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</si>
  <si>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</si>
  <si>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</si>
  <si>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</si>
  <si>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</si>
  <si>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</si>
  <si>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</si>
  <si>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</si>
  <si>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</si>
  <si>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</si>
  <si>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</si>
  <si>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</si>
  <si>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</si>
  <si>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</si>
  <si>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</si>
  <si>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</si>
  <si>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</si>
  <si>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</si>
  <si>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</si>
  <si>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</si>
  <si>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</si>
  <si>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</si>
  <si>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</si>
  <si>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</si>
  <si>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</si>
  <si>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</si>
  <si>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</si>
  <si>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</si>
  <si>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</si>
  <si>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</si>
  <si>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</si>
  <si>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</si>
  <si>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</si>
  <si>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</si>
  <si>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</si>
  <si>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</si>
  <si>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</si>
  <si>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Приложение 3</t>
  </si>
  <si>
    <t>Наименование</t>
  </si>
  <si>
    <t>Код раздела, подраздела</t>
  </si>
  <si>
    <t xml:space="preserve">Итого расходов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</si>
  <si>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</si>
  <si>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1004</t>
  </si>
  <si>
    <t>Другие вопросы в области средств массовой информации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</si>
  <si>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</si>
  <si>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</si>
  <si>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</si>
  <si>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</si>
  <si>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</si>
  <si>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</si>
  <si>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</si>
  <si>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</si>
  <si>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</si>
  <si>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</si>
  <si>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</si>
  <si>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</si>
  <si>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</si>
  <si>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</si>
  <si>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</si>
  <si>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</si>
  <si>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</si>
  <si>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</si>
  <si>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</si>
  <si>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</si>
  <si>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</si>
  <si>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</si>
  <si>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</si>
  <si>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Коммунальное хозяйство</t>
  </si>
  <si>
    <t>0502</t>
  </si>
  <si>
    <t>Поддержка коммунального хозяйства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</si>
  <si>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</si>
  <si>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</si>
  <si>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1 11 00000 00 00000 000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</si>
  <si>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</si>
  <si>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</si>
  <si>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</si>
  <si>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</si>
  <si>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остающихся после уплаты налогов и обязательных платежей</t>
  </si>
  <si>
    <t>1 11 07013 02 0000 120</t>
  </si>
  <si>
    <t>Доходы от перечисления части прибли,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</si>
  <si>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</si>
  <si>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</si>
  <si>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</si>
  <si>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</si>
  <si>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</si>
  <si>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</si>
  <si>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1 13 02063 03 0000 130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</si>
  <si>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федералього значения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</si>
  <si>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</si>
  <si>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</si>
  <si>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</si>
  <si>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обрпазований городов федерального значения</t>
  </si>
  <si>
    <t>1 13 02993 03 0200 130</t>
  </si>
  <si>
    <t>Другие виды прочих доходов от компенсации затрат бюджетов внутригородских муниципальных обрпазований городов федерального значения</t>
  </si>
  <si>
    <t>1 17 0000000 0000 000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</si>
  <si>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</si>
  <si>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</si>
  <si>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</si>
  <si>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</si>
  <si>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</si>
  <si>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Источники внутреннего финансирования дефицита бюджетов</t>
  </si>
  <si>
    <t>Изменение отстатков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</si>
  <si>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</si>
  <si>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</si>
  <si>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Итого источников внутреннего финансирования дефицита бюджета</t>
  </si>
  <si>
    <t>Приложение 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</si>
  <si>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</si>
  <si>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</si>
  <si>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</si>
  <si>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</si>
  <si>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</si>
  <si>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</si>
  <si>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ОТЧЕТ ПО ДОХОДАМ БЮДЖЕТА, ПО КОДАМ КЛАССИФИКАЦИИ ДОХОДОВ МЕСТНОГО БЮДЖЕТА ВНУТРИГОРОДСКОГО МУНИЦИПАЛЬНОГО ОБРАЗОВАНИЯ ГОРОДА ФЕДЕРАЛЬНОГО ЗНАЧЕНИЯ САНКТ-ПЕТЕРБУРГА ПОСЕЛОК ПАРГОЛОВО ЗА 2023 ГОД</t>
  </si>
  <si>
    <t>Фактическое исполнение за 2023 г. (тыс. рублей)</t>
  </si>
  <si>
    <t>867</t>
  </si>
  <si>
    <t>1 13 02993 03 0010 130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</si>
  <si>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</si>
  <si>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ОТЧЕТ ПО РАСХОДАМ БЮДЖЕТА, ПО РАЗДЕЛАМ И ПОДРАЗДЕЛАМ КЛАССИФИКАЦИИ РАСХОДОВ БЮДЖЕТА ВНУТРИГОРОДСКОГО МУНИЦИПАЛЬНОГО ОБРАЗОВАНИЯ ГОРОДА ФЕДЕРАЛЬНОГО ЗНАЧЕНИЯ САНКТ-ПЕТЕРБУРГА ПОСЕЛОК ПАРГОЛОВО ЗА 2023 ГОД</t>
  </si>
  <si>
    <t>ОТЧЕТ РАСХОДОВ ПО ВЕДОМСТВЕННОЙ СТРУКТУРЕ РАСХОДОВ МЕСТНОГО БЮДЖЕТА ВНУТРИГОРОДСКОГО МУНИЦИПАЛЬНОГО ОБРАЗОВАНИЯ ГОРОДА ФЕДЕРАЛЬНОГО ЗНАЧЕНИЯ САНКТ-ПЕТЕРБУРГА ПОСЕЛОК ПАРГОЛОВО ЗА 2023 ГОД</t>
  </si>
  <si>
    <t>ОТЧЕТ ПО ИСТОЧНИКАМ ФИНАНСИРОВАНИЯ ДЕФИЦИТА БЮДЖЕТА ПО КОДАМ КЛАССИФИКАЦИИ ИСТОЧНИКОВ ФИНАНСИРОВАНИЯ ДЕФИЦИТОВ МЕСТНОГО БЮДЖЕТА ВНУТРИГОРОДСКОГО МУНИЦИПАЛЬНОГО ОБРАЗОВАНИЯ ГОРОДА ФЕДЕРАЛЬНОГО ЗНАЧЕНИЯ САНКТ-ПЕТЕРБУРГА ПОСЕЛОК ПАРГОЛОВО ЗА 2023 ГОД</t>
  </si>
  <si>
    <t>Благоустройство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</t>
  </si>
  <si>
    <t>К решению Муниципального совета МО Парголово от 25.04.2024 №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</si>
</sst>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#,##0.0_ ;\-#,##0.0\ "/>
    <numFmt numFmtId="167" formatCode="\ #,##0.0&quot;    &quot;;\-#,##0.0&quot;    &quot;;&quot; -&quot;#&quot;    &quot;;@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/>
    </xf>
    <xf numFmtId="166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17" fillId="0" borderId="10" xfId="8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7" fillId="0" borderId="10" xfId="9" applyNumberFormat="1" applyFont="1" applyFill="1" applyBorder="1" applyAlignment="1" applyProtection="1">
      <alignment vertical="center" wrapText="1"/>
    </xf>
    <xf numFmtId="0" fontId="17" fillId="0" borderId="10" xfId="9" applyNumberFormat="1" applyFont="1" applyFill="1" applyBorder="1" applyAlignment="1" applyProtection="1">
      <alignment horizontal="center" vertical="center"/>
    </xf>
    <xf numFmtId="166" fontId="17" fillId="0" borderId="10" xfId="1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 wrapText="1"/>
    </xf>
    <xf numFmtId="166" fontId="5" fillId="0" borderId="10" xfId="1" applyNumberFormat="1" applyFont="1" applyFill="1" applyBorder="1" applyAlignment="1" applyProtection="1">
      <alignment horizontal="center" vertical="center"/>
    </xf>
    <xf numFmtId="165" fontId="17" fillId="0" borderId="5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3" fillId="0" borderId="0" xfId="0" applyFont="1"/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/>
    <xf numFmtId="165" fontId="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4" fillId="0" borderId="0" xfId="0" applyFont="1"/>
    <xf numFmtId="0" fontId="19" fillId="0" borderId="0" xfId="0" applyFont="1"/>
    <xf numFmtId="0" fontId="20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12" fillId="0" borderId="0" xfId="0" applyFont="1"/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/>
    <xf numFmtId="0" fontId="17" fillId="0" borderId="10" xfId="0" applyFont="1" applyBorder="1" applyAlignment="1">
      <alignment horizontal="left" vertical="center"/>
    </xf>
    <xf numFmtId="165" fontId="17" fillId="0" borderId="1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/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0" fontId="24" fillId="0" borderId="0" xfId="0" applyFont="1"/>
    <xf numFmtId="0" fontId="25" fillId="0" borderId="0" xfId="0" applyFont="1"/>
    <xf numFmtId="16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left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26" fillId="0" borderId="0" xfId="0" applyFont="1"/>
    <xf numFmtId="49" fontId="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0" fontId="2" fillId="0" borderId="10" xfId="0" applyFont="1" applyBorder="1" applyAlignment="1">
      <alignment horizontal="left" vertical="center" wrapText="1"/>
    </xf>
    <xf numFmtId="0" fontId="29" fillId="0" borderId="0" xfId="0" applyFont="1"/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BC7FD1"/>
      <color rgb="FFB0BD93"/>
      <color rgb="FFFFE1E1"/>
      <color rgb="FFFF5050"/>
      <color rgb="FFFFB7B7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Normal="100" workbookViewId="0">
      <selection activeCell="B2" sqref="B2:F2"/>
    </sheetView>
  </sheetViews>
  <sheetFormatPr defaultColWidth="10.42578125" defaultRowHeight="12.75" x14ac:dyDescent="0.2"/>
  <cols>
    <col min="1" max="1" width="1.7109375" style="16" customWidth="1"/>
    <col min="2" max="2" width="5.5703125" style="16" customWidth="1"/>
    <col min="3" max="3" width="24.28515625" style="17" customWidth="1"/>
    <col min="4" max="4" width="102" style="17" customWidth="1"/>
    <col min="5" max="5" width="10.85546875" style="16" customWidth="1"/>
    <col min="6" max="6" width="11.42578125" style="16" customWidth="1"/>
    <col min="7" max="249" width="10.42578125" style="16"/>
    <col min="250" max="250" width="1.7109375" style="16" customWidth="1"/>
    <col min="251" max="251" width="6.7109375" style="16" customWidth="1"/>
    <col min="252" max="252" width="23.85546875" style="16" customWidth="1"/>
    <col min="253" max="253" width="100.140625" style="16" customWidth="1"/>
    <col min="254" max="254" width="12.7109375" style="16" customWidth="1"/>
    <col min="255" max="505" width="10.42578125" style="16"/>
    <col min="506" max="506" width="1.7109375" style="16" customWidth="1"/>
    <col min="507" max="507" width="6.7109375" style="16" customWidth="1"/>
    <col min="508" max="508" width="23.85546875" style="16" customWidth="1"/>
    <col min="509" max="509" width="100.140625" style="16" customWidth="1"/>
    <col min="510" max="510" width="12.7109375" style="16" customWidth="1"/>
    <col min="511" max="761" width="10.42578125" style="16"/>
    <col min="762" max="762" width="1.7109375" style="16" customWidth="1"/>
    <col min="763" max="763" width="6.7109375" style="16" customWidth="1"/>
    <col min="764" max="764" width="23.85546875" style="16" customWidth="1"/>
    <col min="765" max="765" width="100.140625" style="16" customWidth="1"/>
    <col min="766" max="766" width="12.7109375" style="16" customWidth="1"/>
    <col min="767" max="1017" width="10.42578125" style="16"/>
    <col min="1018" max="1018" width="1.7109375" style="16" customWidth="1"/>
    <col min="1019" max="1019" width="6.7109375" style="16" customWidth="1"/>
    <col min="1020" max="1020" width="23.85546875" style="16" customWidth="1"/>
    <col min="1021" max="1021" width="100.140625" style="16" customWidth="1"/>
    <col min="1022" max="1022" width="12.7109375" style="16" customWidth="1"/>
    <col min="1023" max="1273" width="10.42578125" style="16"/>
    <col min="1274" max="1274" width="1.7109375" style="16" customWidth="1"/>
    <col min="1275" max="1275" width="6.7109375" style="16" customWidth="1"/>
    <col min="1276" max="1276" width="23.85546875" style="16" customWidth="1"/>
    <col min="1277" max="1277" width="100.140625" style="16" customWidth="1"/>
    <col min="1278" max="1278" width="12.7109375" style="16" customWidth="1"/>
    <col min="1279" max="1529" width="10.42578125" style="16"/>
    <col min="1530" max="1530" width="1.7109375" style="16" customWidth="1"/>
    <col min="1531" max="1531" width="6.7109375" style="16" customWidth="1"/>
    <col min="1532" max="1532" width="23.85546875" style="16" customWidth="1"/>
    <col min="1533" max="1533" width="100.140625" style="16" customWidth="1"/>
    <col min="1534" max="1534" width="12.7109375" style="16" customWidth="1"/>
    <col min="1535" max="1785" width="10.42578125" style="16"/>
    <col min="1786" max="1786" width="1.7109375" style="16" customWidth="1"/>
    <col min="1787" max="1787" width="6.7109375" style="16" customWidth="1"/>
    <col min="1788" max="1788" width="23.85546875" style="16" customWidth="1"/>
    <col min="1789" max="1789" width="100.140625" style="16" customWidth="1"/>
    <col min="1790" max="1790" width="12.7109375" style="16" customWidth="1"/>
    <col min="1791" max="2041" width="10.42578125" style="16"/>
    <col min="2042" max="2042" width="1.7109375" style="16" customWidth="1"/>
    <col min="2043" max="2043" width="6.7109375" style="16" customWidth="1"/>
    <col min="2044" max="2044" width="23.85546875" style="16" customWidth="1"/>
    <col min="2045" max="2045" width="100.140625" style="16" customWidth="1"/>
    <col min="2046" max="2046" width="12.7109375" style="16" customWidth="1"/>
    <col min="2047" max="2297" width="10.42578125" style="16"/>
    <col min="2298" max="2298" width="1.7109375" style="16" customWidth="1"/>
    <col min="2299" max="2299" width="6.7109375" style="16" customWidth="1"/>
    <col min="2300" max="2300" width="23.85546875" style="16" customWidth="1"/>
    <col min="2301" max="2301" width="100.140625" style="16" customWidth="1"/>
    <col min="2302" max="2302" width="12.7109375" style="16" customWidth="1"/>
    <col min="2303" max="2553" width="10.42578125" style="16"/>
    <col min="2554" max="2554" width="1.7109375" style="16" customWidth="1"/>
    <col min="2555" max="2555" width="6.7109375" style="16" customWidth="1"/>
    <col min="2556" max="2556" width="23.85546875" style="16" customWidth="1"/>
    <col min="2557" max="2557" width="100.140625" style="16" customWidth="1"/>
    <col min="2558" max="2558" width="12.7109375" style="16" customWidth="1"/>
    <col min="2559" max="2809" width="10.42578125" style="16"/>
    <col min="2810" max="2810" width="1.7109375" style="16" customWidth="1"/>
    <col min="2811" max="2811" width="6.7109375" style="16" customWidth="1"/>
    <col min="2812" max="2812" width="23.85546875" style="16" customWidth="1"/>
    <col min="2813" max="2813" width="100.140625" style="16" customWidth="1"/>
    <col min="2814" max="2814" width="12.7109375" style="16" customWidth="1"/>
    <col min="2815" max="3065" width="10.42578125" style="16"/>
    <col min="3066" max="3066" width="1.7109375" style="16" customWidth="1"/>
    <col min="3067" max="3067" width="6.7109375" style="16" customWidth="1"/>
    <col min="3068" max="3068" width="23.85546875" style="16" customWidth="1"/>
    <col min="3069" max="3069" width="100.140625" style="16" customWidth="1"/>
    <col min="3070" max="3070" width="12.7109375" style="16" customWidth="1"/>
    <col min="3071" max="3321" width="10.42578125" style="16"/>
    <col min="3322" max="3322" width="1.7109375" style="16" customWidth="1"/>
    <col min="3323" max="3323" width="6.7109375" style="16" customWidth="1"/>
    <col min="3324" max="3324" width="23.85546875" style="16" customWidth="1"/>
    <col min="3325" max="3325" width="100.140625" style="16" customWidth="1"/>
    <col min="3326" max="3326" width="12.7109375" style="16" customWidth="1"/>
    <col min="3327" max="3577" width="10.42578125" style="16"/>
    <col min="3578" max="3578" width="1.7109375" style="16" customWidth="1"/>
    <col min="3579" max="3579" width="6.7109375" style="16" customWidth="1"/>
    <col min="3580" max="3580" width="23.85546875" style="16" customWidth="1"/>
    <col min="3581" max="3581" width="100.140625" style="16" customWidth="1"/>
    <col min="3582" max="3582" width="12.7109375" style="16" customWidth="1"/>
    <col min="3583" max="3833" width="10.42578125" style="16"/>
    <col min="3834" max="3834" width="1.7109375" style="16" customWidth="1"/>
    <col min="3835" max="3835" width="6.7109375" style="16" customWidth="1"/>
    <col min="3836" max="3836" width="23.85546875" style="16" customWidth="1"/>
    <col min="3837" max="3837" width="100.140625" style="16" customWidth="1"/>
    <col min="3838" max="3838" width="12.7109375" style="16" customWidth="1"/>
    <col min="3839" max="4089" width="10.42578125" style="16"/>
    <col min="4090" max="4090" width="1.7109375" style="16" customWidth="1"/>
    <col min="4091" max="4091" width="6.7109375" style="16" customWidth="1"/>
    <col min="4092" max="4092" width="23.85546875" style="16" customWidth="1"/>
    <col min="4093" max="4093" width="100.140625" style="16" customWidth="1"/>
    <col min="4094" max="4094" width="12.7109375" style="16" customWidth="1"/>
    <col min="4095" max="4345" width="10.42578125" style="16"/>
    <col min="4346" max="4346" width="1.7109375" style="16" customWidth="1"/>
    <col min="4347" max="4347" width="6.7109375" style="16" customWidth="1"/>
    <col min="4348" max="4348" width="23.85546875" style="16" customWidth="1"/>
    <col min="4349" max="4349" width="100.140625" style="16" customWidth="1"/>
    <col min="4350" max="4350" width="12.7109375" style="16" customWidth="1"/>
    <col min="4351" max="4601" width="10.42578125" style="16"/>
    <col min="4602" max="4602" width="1.7109375" style="16" customWidth="1"/>
    <col min="4603" max="4603" width="6.7109375" style="16" customWidth="1"/>
    <col min="4604" max="4604" width="23.85546875" style="16" customWidth="1"/>
    <col min="4605" max="4605" width="100.140625" style="16" customWidth="1"/>
    <col min="4606" max="4606" width="12.7109375" style="16" customWidth="1"/>
    <col min="4607" max="4857" width="10.42578125" style="16"/>
    <col min="4858" max="4858" width="1.7109375" style="16" customWidth="1"/>
    <col min="4859" max="4859" width="6.7109375" style="16" customWidth="1"/>
    <col min="4860" max="4860" width="23.85546875" style="16" customWidth="1"/>
    <col min="4861" max="4861" width="100.140625" style="16" customWidth="1"/>
    <col min="4862" max="4862" width="12.7109375" style="16" customWidth="1"/>
    <col min="4863" max="5113" width="10.42578125" style="16"/>
    <col min="5114" max="5114" width="1.7109375" style="16" customWidth="1"/>
    <col min="5115" max="5115" width="6.7109375" style="16" customWidth="1"/>
    <col min="5116" max="5116" width="23.85546875" style="16" customWidth="1"/>
    <col min="5117" max="5117" width="100.140625" style="16" customWidth="1"/>
    <col min="5118" max="5118" width="12.7109375" style="16" customWidth="1"/>
    <col min="5119" max="5369" width="10.42578125" style="16"/>
    <col min="5370" max="5370" width="1.7109375" style="16" customWidth="1"/>
    <col min="5371" max="5371" width="6.7109375" style="16" customWidth="1"/>
    <col min="5372" max="5372" width="23.85546875" style="16" customWidth="1"/>
    <col min="5373" max="5373" width="100.140625" style="16" customWidth="1"/>
    <col min="5374" max="5374" width="12.7109375" style="16" customWidth="1"/>
    <col min="5375" max="5625" width="10.42578125" style="16"/>
    <col min="5626" max="5626" width="1.7109375" style="16" customWidth="1"/>
    <col min="5627" max="5627" width="6.7109375" style="16" customWidth="1"/>
    <col min="5628" max="5628" width="23.85546875" style="16" customWidth="1"/>
    <col min="5629" max="5629" width="100.140625" style="16" customWidth="1"/>
    <col min="5630" max="5630" width="12.7109375" style="16" customWidth="1"/>
    <col min="5631" max="5881" width="10.42578125" style="16"/>
    <col min="5882" max="5882" width="1.7109375" style="16" customWidth="1"/>
    <col min="5883" max="5883" width="6.7109375" style="16" customWidth="1"/>
    <col min="5884" max="5884" width="23.85546875" style="16" customWidth="1"/>
    <col min="5885" max="5885" width="100.140625" style="16" customWidth="1"/>
    <col min="5886" max="5886" width="12.7109375" style="16" customWidth="1"/>
    <col min="5887" max="6137" width="10.42578125" style="16"/>
    <col min="6138" max="6138" width="1.7109375" style="16" customWidth="1"/>
    <col min="6139" max="6139" width="6.7109375" style="16" customWidth="1"/>
    <col min="6140" max="6140" width="23.85546875" style="16" customWidth="1"/>
    <col min="6141" max="6141" width="100.140625" style="16" customWidth="1"/>
    <col min="6142" max="6142" width="12.7109375" style="16" customWidth="1"/>
    <col min="6143" max="6393" width="10.42578125" style="16"/>
    <col min="6394" max="6394" width="1.7109375" style="16" customWidth="1"/>
    <col min="6395" max="6395" width="6.7109375" style="16" customWidth="1"/>
    <col min="6396" max="6396" width="23.85546875" style="16" customWidth="1"/>
    <col min="6397" max="6397" width="100.140625" style="16" customWidth="1"/>
    <col min="6398" max="6398" width="12.7109375" style="16" customWidth="1"/>
    <col min="6399" max="6649" width="10.42578125" style="16"/>
    <col min="6650" max="6650" width="1.7109375" style="16" customWidth="1"/>
    <col min="6651" max="6651" width="6.7109375" style="16" customWidth="1"/>
    <col min="6652" max="6652" width="23.85546875" style="16" customWidth="1"/>
    <col min="6653" max="6653" width="100.140625" style="16" customWidth="1"/>
    <col min="6654" max="6654" width="12.7109375" style="16" customWidth="1"/>
    <col min="6655" max="6905" width="10.42578125" style="16"/>
    <col min="6906" max="6906" width="1.7109375" style="16" customWidth="1"/>
    <col min="6907" max="6907" width="6.7109375" style="16" customWidth="1"/>
    <col min="6908" max="6908" width="23.85546875" style="16" customWidth="1"/>
    <col min="6909" max="6909" width="100.140625" style="16" customWidth="1"/>
    <col min="6910" max="6910" width="12.7109375" style="16" customWidth="1"/>
    <col min="6911" max="7161" width="10.42578125" style="16"/>
    <col min="7162" max="7162" width="1.7109375" style="16" customWidth="1"/>
    <col min="7163" max="7163" width="6.7109375" style="16" customWidth="1"/>
    <col min="7164" max="7164" width="23.85546875" style="16" customWidth="1"/>
    <col min="7165" max="7165" width="100.140625" style="16" customWidth="1"/>
    <col min="7166" max="7166" width="12.7109375" style="16" customWidth="1"/>
    <col min="7167" max="7417" width="10.42578125" style="16"/>
    <col min="7418" max="7418" width="1.7109375" style="16" customWidth="1"/>
    <col min="7419" max="7419" width="6.7109375" style="16" customWidth="1"/>
    <col min="7420" max="7420" width="23.85546875" style="16" customWidth="1"/>
    <col min="7421" max="7421" width="100.140625" style="16" customWidth="1"/>
    <col min="7422" max="7422" width="12.7109375" style="16" customWidth="1"/>
    <col min="7423" max="7673" width="10.42578125" style="16"/>
    <col min="7674" max="7674" width="1.7109375" style="16" customWidth="1"/>
    <col min="7675" max="7675" width="6.7109375" style="16" customWidth="1"/>
    <col min="7676" max="7676" width="23.85546875" style="16" customWidth="1"/>
    <col min="7677" max="7677" width="100.140625" style="16" customWidth="1"/>
    <col min="7678" max="7678" width="12.7109375" style="16" customWidth="1"/>
    <col min="7679" max="7929" width="10.42578125" style="16"/>
    <col min="7930" max="7930" width="1.7109375" style="16" customWidth="1"/>
    <col min="7931" max="7931" width="6.7109375" style="16" customWidth="1"/>
    <col min="7932" max="7932" width="23.85546875" style="16" customWidth="1"/>
    <col min="7933" max="7933" width="100.140625" style="16" customWidth="1"/>
    <col min="7934" max="7934" width="12.7109375" style="16" customWidth="1"/>
    <col min="7935" max="8185" width="10.42578125" style="16"/>
    <col min="8186" max="8186" width="1.7109375" style="16" customWidth="1"/>
    <col min="8187" max="8187" width="6.7109375" style="16" customWidth="1"/>
    <col min="8188" max="8188" width="23.85546875" style="16" customWidth="1"/>
    <col min="8189" max="8189" width="100.140625" style="16" customWidth="1"/>
    <col min="8190" max="8190" width="12.7109375" style="16" customWidth="1"/>
    <col min="8191" max="8441" width="10.42578125" style="16"/>
    <col min="8442" max="8442" width="1.7109375" style="16" customWidth="1"/>
    <col min="8443" max="8443" width="6.7109375" style="16" customWidth="1"/>
    <col min="8444" max="8444" width="23.85546875" style="16" customWidth="1"/>
    <col min="8445" max="8445" width="100.140625" style="16" customWidth="1"/>
    <col min="8446" max="8446" width="12.7109375" style="16" customWidth="1"/>
    <col min="8447" max="8697" width="10.42578125" style="16"/>
    <col min="8698" max="8698" width="1.7109375" style="16" customWidth="1"/>
    <col min="8699" max="8699" width="6.7109375" style="16" customWidth="1"/>
    <col min="8700" max="8700" width="23.85546875" style="16" customWidth="1"/>
    <col min="8701" max="8701" width="100.140625" style="16" customWidth="1"/>
    <col min="8702" max="8702" width="12.7109375" style="16" customWidth="1"/>
    <col min="8703" max="8953" width="10.42578125" style="16"/>
    <col min="8954" max="8954" width="1.7109375" style="16" customWidth="1"/>
    <col min="8955" max="8955" width="6.7109375" style="16" customWidth="1"/>
    <col min="8956" max="8956" width="23.85546875" style="16" customWidth="1"/>
    <col min="8957" max="8957" width="100.140625" style="16" customWidth="1"/>
    <col min="8958" max="8958" width="12.7109375" style="16" customWidth="1"/>
    <col min="8959" max="9209" width="10.42578125" style="16"/>
    <col min="9210" max="9210" width="1.7109375" style="16" customWidth="1"/>
    <col min="9211" max="9211" width="6.7109375" style="16" customWidth="1"/>
    <col min="9212" max="9212" width="23.85546875" style="16" customWidth="1"/>
    <col min="9213" max="9213" width="100.140625" style="16" customWidth="1"/>
    <col min="9214" max="9214" width="12.7109375" style="16" customWidth="1"/>
    <col min="9215" max="9465" width="10.42578125" style="16"/>
    <col min="9466" max="9466" width="1.7109375" style="16" customWidth="1"/>
    <col min="9467" max="9467" width="6.7109375" style="16" customWidth="1"/>
    <col min="9468" max="9468" width="23.85546875" style="16" customWidth="1"/>
    <col min="9469" max="9469" width="100.140625" style="16" customWidth="1"/>
    <col min="9470" max="9470" width="12.7109375" style="16" customWidth="1"/>
    <col min="9471" max="9721" width="10.42578125" style="16"/>
    <col min="9722" max="9722" width="1.7109375" style="16" customWidth="1"/>
    <col min="9723" max="9723" width="6.7109375" style="16" customWidth="1"/>
    <col min="9724" max="9724" width="23.85546875" style="16" customWidth="1"/>
    <col min="9725" max="9725" width="100.140625" style="16" customWidth="1"/>
    <col min="9726" max="9726" width="12.7109375" style="16" customWidth="1"/>
    <col min="9727" max="9977" width="10.42578125" style="16"/>
    <col min="9978" max="9978" width="1.7109375" style="16" customWidth="1"/>
    <col min="9979" max="9979" width="6.7109375" style="16" customWidth="1"/>
    <col min="9980" max="9980" width="23.85546875" style="16" customWidth="1"/>
    <col min="9981" max="9981" width="100.140625" style="16" customWidth="1"/>
    <col min="9982" max="9982" width="12.7109375" style="16" customWidth="1"/>
    <col min="9983" max="10233" width="10.42578125" style="16"/>
    <col min="10234" max="10234" width="1.7109375" style="16" customWidth="1"/>
    <col min="10235" max="10235" width="6.7109375" style="16" customWidth="1"/>
    <col min="10236" max="10236" width="23.85546875" style="16" customWidth="1"/>
    <col min="10237" max="10237" width="100.140625" style="16" customWidth="1"/>
    <col min="10238" max="10238" width="12.7109375" style="16" customWidth="1"/>
    <col min="10239" max="10489" width="10.42578125" style="16"/>
    <col min="10490" max="10490" width="1.7109375" style="16" customWidth="1"/>
    <col min="10491" max="10491" width="6.7109375" style="16" customWidth="1"/>
    <col min="10492" max="10492" width="23.85546875" style="16" customWidth="1"/>
    <col min="10493" max="10493" width="100.140625" style="16" customWidth="1"/>
    <col min="10494" max="10494" width="12.7109375" style="16" customWidth="1"/>
    <col min="10495" max="10745" width="10.42578125" style="16"/>
    <col min="10746" max="10746" width="1.7109375" style="16" customWidth="1"/>
    <col min="10747" max="10747" width="6.7109375" style="16" customWidth="1"/>
    <col min="10748" max="10748" width="23.85546875" style="16" customWidth="1"/>
    <col min="10749" max="10749" width="100.140625" style="16" customWidth="1"/>
    <col min="10750" max="10750" width="12.7109375" style="16" customWidth="1"/>
    <col min="10751" max="11001" width="10.42578125" style="16"/>
    <col min="11002" max="11002" width="1.7109375" style="16" customWidth="1"/>
    <col min="11003" max="11003" width="6.7109375" style="16" customWidth="1"/>
    <col min="11004" max="11004" width="23.85546875" style="16" customWidth="1"/>
    <col min="11005" max="11005" width="100.140625" style="16" customWidth="1"/>
    <col min="11006" max="11006" width="12.7109375" style="16" customWidth="1"/>
    <col min="11007" max="11257" width="10.42578125" style="16"/>
    <col min="11258" max="11258" width="1.7109375" style="16" customWidth="1"/>
    <col min="11259" max="11259" width="6.7109375" style="16" customWidth="1"/>
    <col min="11260" max="11260" width="23.85546875" style="16" customWidth="1"/>
    <col min="11261" max="11261" width="100.140625" style="16" customWidth="1"/>
    <col min="11262" max="11262" width="12.7109375" style="16" customWidth="1"/>
    <col min="11263" max="11513" width="10.42578125" style="16"/>
    <col min="11514" max="11514" width="1.7109375" style="16" customWidth="1"/>
    <col min="11515" max="11515" width="6.7109375" style="16" customWidth="1"/>
    <col min="11516" max="11516" width="23.85546875" style="16" customWidth="1"/>
    <col min="11517" max="11517" width="100.140625" style="16" customWidth="1"/>
    <col min="11518" max="11518" width="12.7109375" style="16" customWidth="1"/>
    <col min="11519" max="11769" width="10.42578125" style="16"/>
    <col min="11770" max="11770" width="1.7109375" style="16" customWidth="1"/>
    <col min="11771" max="11771" width="6.7109375" style="16" customWidth="1"/>
    <col min="11772" max="11772" width="23.85546875" style="16" customWidth="1"/>
    <col min="11773" max="11773" width="100.140625" style="16" customWidth="1"/>
    <col min="11774" max="11774" width="12.7109375" style="16" customWidth="1"/>
    <col min="11775" max="12025" width="10.42578125" style="16"/>
    <col min="12026" max="12026" width="1.7109375" style="16" customWidth="1"/>
    <col min="12027" max="12027" width="6.7109375" style="16" customWidth="1"/>
    <col min="12028" max="12028" width="23.85546875" style="16" customWidth="1"/>
    <col min="12029" max="12029" width="100.140625" style="16" customWidth="1"/>
    <col min="12030" max="12030" width="12.7109375" style="16" customWidth="1"/>
    <col min="12031" max="12281" width="10.42578125" style="16"/>
    <col min="12282" max="12282" width="1.7109375" style="16" customWidth="1"/>
    <col min="12283" max="12283" width="6.7109375" style="16" customWidth="1"/>
    <col min="12284" max="12284" width="23.85546875" style="16" customWidth="1"/>
    <col min="12285" max="12285" width="100.140625" style="16" customWidth="1"/>
    <col min="12286" max="12286" width="12.7109375" style="16" customWidth="1"/>
    <col min="12287" max="12537" width="10.42578125" style="16"/>
    <col min="12538" max="12538" width="1.7109375" style="16" customWidth="1"/>
    <col min="12539" max="12539" width="6.7109375" style="16" customWidth="1"/>
    <col min="12540" max="12540" width="23.85546875" style="16" customWidth="1"/>
    <col min="12541" max="12541" width="100.140625" style="16" customWidth="1"/>
    <col min="12542" max="12542" width="12.7109375" style="16" customWidth="1"/>
    <col min="12543" max="12793" width="10.42578125" style="16"/>
    <col min="12794" max="12794" width="1.7109375" style="16" customWidth="1"/>
    <col min="12795" max="12795" width="6.7109375" style="16" customWidth="1"/>
    <col min="12796" max="12796" width="23.85546875" style="16" customWidth="1"/>
    <col min="12797" max="12797" width="100.140625" style="16" customWidth="1"/>
    <col min="12798" max="12798" width="12.7109375" style="16" customWidth="1"/>
    <col min="12799" max="13049" width="10.42578125" style="16"/>
    <col min="13050" max="13050" width="1.7109375" style="16" customWidth="1"/>
    <col min="13051" max="13051" width="6.7109375" style="16" customWidth="1"/>
    <col min="13052" max="13052" width="23.85546875" style="16" customWidth="1"/>
    <col min="13053" max="13053" width="100.140625" style="16" customWidth="1"/>
    <col min="13054" max="13054" width="12.7109375" style="16" customWidth="1"/>
    <col min="13055" max="13305" width="10.42578125" style="16"/>
    <col min="13306" max="13306" width="1.7109375" style="16" customWidth="1"/>
    <col min="13307" max="13307" width="6.7109375" style="16" customWidth="1"/>
    <col min="13308" max="13308" width="23.85546875" style="16" customWidth="1"/>
    <col min="13309" max="13309" width="100.140625" style="16" customWidth="1"/>
    <col min="13310" max="13310" width="12.7109375" style="16" customWidth="1"/>
    <col min="13311" max="13561" width="10.42578125" style="16"/>
    <col min="13562" max="13562" width="1.7109375" style="16" customWidth="1"/>
    <col min="13563" max="13563" width="6.7109375" style="16" customWidth="1"/>
    <col min="13564" max="13564" width="23.85546875" style="16" customWidth="1"/>
    <col min="13565" max="13565" width="100.140625" style="16" customWidth="1"/>
    <col min="13566" max="13566" width="12.7109375" style="16" customWidth="1"/>
    <col min="13567" max="13817" width="10.42578125" style="16"/>
    <col min="13818" max="13818" width="1.7109375" style="16" customWidth="1"/>
    <col min="13819" max="13819" width="6.7109375" style="16" customWidth="1"/>
    <col min="13820" max="13820" width="23.85546875" style="16" customWidth="1"/>
    <col min="13821" max="13821" width="100.140625" style="16" customWidth="1"/>
    <col min="13822" max="13822" width="12.7109375" style="16" customWidth="1"/>
    <col min="13823" max="14073" width="10.42578125" style="16"/>
    <col min="14074" max="14074" width="1.7109375" style="16" customWidth="1"/>
    <col min="14075" max="14075" width="6.7109375" style="16" customWidth="1"/>
    <col min="14076" max="14076" width="23.85546875" style="16" customWidth="1"/>
    <col min="14077" max="14077" width="100.140625" style="16" customWidth="1"/>
    <col min="14078" max="14078" width="12.7109375" style="16" customWidth="1"/>
    <col min="14079" max="14329" width="10.42578125" style="16"/>
    <col min="14330" max="14330" width="1.7109375" style="16" customWidth="1"/>
    <col min="14331" max="14331" width="6.7109375" style="16" customWidth="1"/>
    <col min="14332" max="14332" width="23.85546875" style="16" customWidth="1"/>
    <col min="14333" max="14333" width="100.140625" style="16" customWidth="1"/>
    <col min="14334" max="14334" width="12.7109375" style="16" customWidth="1"/>
    <col min="14335" max="14585" width="10.42578125" style="16"/>
    <col min="14586" max="14586" width="1.7109375" style="16" customWidth="1"/>
    <col min="14587" max="14587" width="6.7109375" style="16" customWidth="1"/>
    <col min="14588" max="14588" width="23.85546875" style="16" customWidth="1"/>
    <col min="14589" max="14589" width="100.140625" style="16" customWidth="1"/>
    <col min="14590" max="14590" width="12.7109375" style="16" customWidth="1"/>
    <col min="14591" max="14841" width="10.42578125" style="16"/>
    <col min="14842" max="14842" width="1.7109375" style="16" customWidth="1"/>
    <col min="14843" max="14843" width="6.7109375" style="16" customWidth="1"/>
    <col min="14844" max="14844" width="23.85546875" style="16" customWidth="1"/>
    <col min="14845" max="14845" width="100.140625" style="16" customWidth="1"/>
    <col min="14846" max="14846" width="12.7109375" style="16" customWidth="1"/>
    <col min="14847" max="15097" width="10.42578125" style="16"/>
    <col min="15098" max="15098" width="1.7109375" style="16" customWidth="1"/>
    <col min="15099" max="15099" width="6.7109375" style="16" customWidth="1"/>
    <col min="15100" max="15100" width="23.85546875" style="16" customWidth="1"/>
    <col min="15101" max="15101" width="100.140625" style="16" customWidth="1"/>
    <col min="15102" max="15102" width="12.7109375" style="16" customWidth="1"/>
    <col min="15103" max="15353" width="10.42578125" style="16"/>
    <col min="15354" max="15354" width="1.7109375" style="16" customWidth="1"/>
    <col min="15355" max="15355" width="6.7109375" style="16" customWidth="1"/>
    <col min="15356" max="15356" width="23.85546875" style="16" customWidth="1"/>
    <col min="15357" max="15357" width="100.140625" style="16" customWidth="1"/>
    <col min="15358" max="15358" width="12.7109375" style="16" customWidth="1"/>
    <col min="15359" max="15609" width="10.42578125" style="16"/>
    <col min="15610" max="15610" width="1.7109375" style="16" customWidth="1"/>
    <col min="15611" max="15611" width="6.7109375" style="16" customWidth="1"/>
    <col min="15612" max="15612" width="23.85546875" style="16" customWidth="1"/>
    <col min="15613" max="15613" width="100.140625" style="16" customWidth="1"/>
    <col min="15614" max="15614" width="12.7109375" style="16" customWidth="1"/>
    <col min="15615" max="15865" width="10.42578125" style="16"/>
    <col min="15866" max="15866" width="1.7109375" style="16" customWidth="1"/>
    <col min="15867" max="15867" width="6.7109375" style="16" customWidth="1"/>
    <col min="15868" max="15868" width="23.85546875" style="16" customWidth="1"/>
    <col min="15869" max="15869" width="100.140625" style="16" customWidth="1"/>
    <col min="15870" max="15870" width="12.7109375" style="16" customWidth="1"/>
    <col min="15871" max="16121" width="10.42578125" style="16"/>
    <col min="16122" max="16122" width="1.7109375" style="16" customWidth="1"/>
    <col min="16123" max="16123" width="6.7109375" style="16" customWidth="1"/>
    <col min="16124" max="16124" width="23.85546875" style="16" customWidth="1"/>
    <col min="16125" max="16125" width="100.140625" style="16" customWidth="1"/>
    <col min="16126" max="16126" width="12.7109375" style="16" customWidth="1"/>
    <col min="16127" max="16384" width="10.42578125" style="16"/>
  </cols>
  <sheetData>
    <row r="1" spans="1:8" ht="15" customHeight="1" x14ac:dyDescent="0.2">
      <c r="B1" s="140" t="s">
        <v>0</v>
      </c>
      <c r="C1" s="140"/>
      <c r="D1" s="140"/>
      <c r="E1" s="140"/>
      <c r="F1" s="140"/>
    </row>
    <row r="2" spans="1:8" ht="12.75" customHeight="1" x14ac:dyDescent="0.2">
      <c r="B2" s="139" t="s">
        <v>254</v>
      </c>
      <c r="C2" s="139"/>
      <c r="D2" s="139"/>
      <c r="E2" s="139"/>
      <c r="F2" s="139"/>
    </row>
    <row r="3" spans="1:8" ht="6.75" customHeight="1" x14ac:dyDescent="0.2">
      <c r="D3" s="18"/>
    </row>
    <row r="4" spans="1:8" ht="35.25" customHeight="1" x14ac:dyDescent="0.2">
      <c r="B4" s="138" t="s">
        <v>245</v>
      </c>
      <c r="C4" s="138"/>
      <c r="D4" s="138"/>
      <c r="E4" s="138"/>
      <c r="F4" s="138"/>
    </row>
    <row r="5" spans="1:8" ht="12.75" customHeight="1" x14ac:dyDescent="0.2">
      <c r="B5" s="141" t="s">
        <v>1</v>
      </c>
      <c r="C5" s="141"/>
      <c r="D5" s="141"/>
      <c r="E5" s="141"/>
      <c r="F5" s="141"/>
    </row>
    <row r="6" spans="1:8" ht="48.75" customHeight="1" x14ac:dyDescent="0.2">
      <c r="B6" s="19" t="s">
        <v>2</v>
      </c>
      <c r="C6" s="20" t="s">
        <v>3</v>
      </c>
      <c r="D6" s="21" t="s">
        <v>4</v>
      </c>
      <c r="E6" s="20" t="s">
        <v>32</v>
      </c>
      <c r="F6" s="20" t="s">
        <v>246</v>
      </c>
    </row>
    <row r="7" spans="1:8" ht="12" customHeight="1" x14ac:dyDescent="0.2">
      <c r="B7" s="22"/>
      <c r="C7" s="23"/>
      <c r="D7" s="24" t="s">
        <v>5</v>
      </c>
      <c r="E7" s="25">
        <f>E8+E27</f>
        <v>309019.60000000003</v>
      </c>
      <c r="F7" s="25">
        <f>F8+F27</f>
        <v>308279.30000000005</v>
      </c>
      <c r="G7" s="17"/>
      <c r="H7" s="17"/>
    </row>
    <row r="8" spans="1:8" ht="14.25" x14ac:dyDescent="0.2">
      <c r="B8" s="26" t="s">
        <v>6</v>
      </c>
      <c r="C8" s="27" t="s">
        <v>7</v>
      </c>
      <c r="D8" s="28" t="s">
        <v>8</v>
      </c>
      <c r="E8" s="1">
        <f>E9+E12+E16+E24</f>
        <v>5442.5</v>
      </c>
      <c r="F8" s="1">
        <f>F9+F12+F16+F24</f>
        <v>5100.4000000000005</v>
      </c>
      <c r="G8" s="29"/>
      <c r="H8" s="29"/>
    </row>
    <row r="9" spans="1:8" s="30" customFormat="1" ht="15" x14ac:dyDescent="0.25">
      <c r="B9" s="26" t="s">
        <v>6</v>
      </c>
      <c r="C9" s="27" t="s">
        <v>30</v>
      </c>
      <c r="D9" s="31" t="s">
        <v>31</v>
      </c>
      <c r="E9" s="4">
        <f>E10</f>
        <v>5246.3</v>
      </c>
      <c r="F9" s="4">
        <f>F10</f>
        <v>4897.1000000000004</v>
      </c>
    </row>
    <row r="10" spans="1:8" x14ac:dyDescent="0.2">
      <c r="B10" s="32" t="s">
        <v>9</v>
      </c>
      <c r="C10" s="33" t="s">
        <v>29</v>
      </c>
      <c r="D10" s="34" t="s">
        <v>28</v>
      </c>
      <c r="E10" s="2">
        <f>E11</f>
        <v>5246.3</v>
      </c>
      <c r="F10" s="2">
        <f>F11</f>
        <v>4897.1000000000004</v>
      </c>
    </row>
    <row r="11" spans="1:8" ht="38.25" x14ac:dyDescent="0.2">
      <c r="B11" s="32" t="s">
        <v>9</v>
      </c>
      <c r="C11" s="33" t="s">
        <v>27</v>
      </c>
      <c r="D11" s="34" t="s">
        <v>243</v>
      </c>
      <c r="E11" s="2">
        <v>5246.3</v>
      </c>
      <c r="F11" s="2">
        <v>4897.1000000000004</v>
      </c>
    </row>
    <row r="12" spans="1:8" ht="28.5" x14ac:dyDescent="0.25">
      <c r="A12" s="30"/>
      <c r="B12" s="26" t="s">
        <v>6</v>
      </c>
      <c r="C12" s="27" t="s">
        <v>205</v>
      </c>
      <c r="D12" s="31" t="s">
        <v>206</v>
      </c>
      <c r="E12" s="4">
        <f t="shared" ref="E12:F14" si="0">E13</f>
        <v>47</v>
      </c>
      <c r="F12" s="4">
        <f t="shared" si="0"/>
        <v>47</v>
      </c>
    </row>
    <row r="13" spans="1:8" x14ac:dyDescent="0.2">
      <c r="B13" s="32" t="s">
        <v>6</v>
      </c>
      <c r="C13" s="33" t="s">
        <v>207</v>
      </c>
      <c r="D13" s="34" t="s">
        <v>208</v>
      </c>
      <c r="E13" s="2">
        <f t="shared" si="0"/>
        <v>47</v>
      </c>
      <c r="F13" s="2">
        <f t="shared" si="0"/>
        <v>47</v>
      </c>
    </row>
    <row r="14" spans="1:8" ht="25.5" x14ac:dyDescent="0.2">
      <c r="B14" s="32" t="s">
        <v>6</v>
      </c>
      <c r="C14" s="33" t="s">
        <v>209</v>
      </c>
      <c r="D14" s="34" t="s">
        <v>210</v>
      </c>
      <c r="E14" s="2">
        <f t="shared" si="0"/>
        <v>47</v>
      </c>
      <c r="F14" s="2">
        <f t="shared" si="0"/>
        <v>47</v>
      </c>
    </row>
    <row r="15" spans="1:8" ht="25.5" x14ac:dyDescent="0.2">
      <c r="B15" s="32" t="s">
        <v>10</v>
      </c>
      <c r="C15" s="33" t="s">
        <v>211</v>
      </c>
      <c r="D15" s="34" t="s">
        <v>212</v>
      </c>
      <c r="E15" s="2">
        <v>47</v>
      </c>
      <c r="F15" s="2">
        <v>47</v>
      </c>
    </row>
    <row r="16" spans="1:8" ht="14.25" x14ac:dyDescent="0.2">
      <c r="B16" s="26" t="s">
        <v>6</v>
      </c>
      <c r="C16" s="27" t="s">
        <v>213</v>
      </c>
      <c r="D16" s="31" t="s">
        <v>214</v>
      </c>
      <c r="E16" s="4">
        <f>E17</f>
        <v>93</v>
      </c>
      <c r="F16" s="4">
        <f>F17</f>
        <v>99</v>
      </c>
    </row>
    <row r="17" spans="2:6" x14ac:dyDescent="0.2">
      <c r="B17" s="35" t="s">
        <v>6</v>
      </c>
      <c r="C17" s="36" t="s">
        <v>215</v>
      </c>
      <c r="D17" s="37" t="s">
        <v>216</v>
      </c>
      <c r="E17" s="15">
        <f>E18+E20</f>
        <v>93</v>
      </c>
      <c r="F17" s="15">
        <f>F18+F20</f>
        <v>99</v>
      </c>
    </row>
    <row r="18" spans="2:6" x14ac:dyDescent="0.2">
      <c r="B18" s="35" t="s">
        <v>6</v>
      </c>
      <c r="C18" s="36" t="s">
        <v>217</v>
      </c>
      <c r="D18" s="37" t="s">
        <v>218</v>
      </c>
      <c r="E18" s="15">
        <v>50.1</v>
      </c>
      <c r="F18" s="15">
        <v>50.1</v>
      </c>
    </row>
    <row r="19" spans="2:6" ht="25.5" x14ac:dyDescent="0.2">
      <c r="B19" s="32" t="s">
        <v>10</v>
      </c>
      <c r="C19" s="33" t="s">
        <v>219</v>
      </c>
      <c r="D19" s="34" t="s">
        <v>220</v>
      </c>
      <c r="E19" s="2">
        <v>50.1</v>
      </c>
      <c r="F19" s="2">
        <v>50.1</v>
      </c>
    </row>
    <row r="20" spans="2:6" x14ac:dyDescent="0.2">
      <c r="B20" s="35" t="s">
        <v>6</v>
      </c>
      <c r="C20" s="36" t="s">
        <v>221</v>
      </c>
      <c r="D20" s="37" t="s">
        <v>222</v>
      </c>
      <c r="E20" s="15">
        <f>E21</f>
        <v>42.9</v>
      </c>
      <c r="F20" s="15">
        <f>F21</f>
        <v>48.9</v>
      </c>
    </row>
    <row r="21" spans="2:6" ht="24.75" customHeight="1" x14ac:dyDescent="0.2">
      <c r="B21" s="32" t="s">
        <v>6</v>
      </c>
      <c r="C21" s="33" t="s">
        <v>223</v>
      </c>
      <c r="D21" s="34" t="s">
        <v>224</v>
      </c>
      <c r="E21" s="2">
        <f>E23</f>
        <v>42.9</v>
      </c>
      <c r="F21" s="2">
        <f>F23+F22</f>
        <v>48.9</v>
      </c>
    </row>
    <row r="22" spans="2:6" ht="40.5" customHeight="1" x14ac:dyDescent="0.2">
      <c r="B22" s="32" t="s">
        <v>247</v>
      </c>
      <c r="C22" s="33" t="s">
        <v>248</v>
      </c>
      <c r="D22" s="34" t="s">
        <v>249</v>
      </c>
      <c r="E22" s="2">
        <v>0</v>
      </c>
      <c r="F22" s="2">
        <v>6</v>
      </c>
    </row>
    <row r="23" spans="2:6" ht="25.5" x14ac:dyDescent="0.2">
      <c r="B23" s="32" t="s">
        <v>10</v>
      </c>
      <c r="C23" s="33" t="s">
        <v>225</v>
      </c>
      <c r="D23" s="34" t="s">
        <v>226</v>
      </c>
      <c r="E23" s="2">
        <v>42.9</v>
      </c>
      <c r="F23" s="2">
        <v>42.9</v>
      </c>
    </row>
    <row r="24" spans="2:6" ht="14.25" x14ac:dyDescent="0.2">
      <c r="B24" s="26" t="s">
        <v>6</v>
      </c>
      <c r="C24" s="27" t="s">
        <v>227</v>
      </c>
      <c r="D24" s="31" t="s">
        <v>228</v>
      </c>
      <c r="E24" s="4">
        <f>E25</f>
        <v>56.2</v>
      </c>
      <c r="F24" s="4">
        <f>F25</f>
        <v>57.3</v>
      </c>
    </row>
    <row r="25" spans="2:6" ht="15" customHeight="1" x14ac:dyDescent="0.2">
      <c r="B25" s="35" t="s">
        <v>6</v>
      </c>
      <c r="C25" s="36" t="s">
        <v>229</v>
      </c>
      <c r="D25" s="37" t="s">
        <v>230</v>
      </c>
      <c r="E25" s="2">
        <f>E26</f>
        <v>56.2</v>
      </c>
      <c r="F25" s="2">
        <f>F26</f>
        <v>57.3</v>
      </c>
    </row>
    <row r="26" spans="2:6" ht="15" customHeight="1" x14ac:dyDescent="0.2">
      <c r="B26" s="32" t="s">
        <v>10</v>
      </c>
      <c r="C26" s="33" t="s">
        <v>231</v>
      </c>
      <c r="D26" s="34" t="s">
        <v>232</v>
      </c>
      <c r="E26" s="2">
        <v>56.2</v>
      </c>
      <c r="F26" s="2">
        <v>57.3</v>
      </c>
    </row>
    <row r="27" spans="2:6" ht="19.5" customHeight="1" x14ac:dyDescent="0.2">
      <c r="B27" s="26" t="s">
        <v>6</v>
      </c>
      <c r="C27" s="27" t="s">
        <v>11</v>
      </c>
      <c r="D27" s="31" t="s">
        <v>12</v>
      </c>
      <c r="E27" s="1">
        <f>E28</f>
        <v>303577.10000000003</v>
      </c>
      <c r="F27" s="1">
        <f>F28</f>
        <v>303178.90000000002</v>
      </c>
    </row>
    <row r="28" spans="2:6" ht="15" customHeight="1" x14ac:dyDescent="0.2">
      <c r="B28" s="32" t="s">
        <v>6</v>
      </c>
      <c r="C28" s="33" t="s">
        <v>13</v>
      </c>
      <c r="D28" s="34" t="s">
        <v>14</v>
      </c>
      <c r="E28" s="3">
        <f>E29+E32</f>
        <v>303577.10000000003</v>
      </c>
      <c r="F28" s="3">
        <f>F29+F32</f>
        <v>303178.90000000002</v>
      </c>
    </row>
    <row r="29" spans="2:6" ht="15" customHeight="1" x14ac:dyDescent="0.2">
      <c r="B29" s="32" t="s">
        <v>6</v>
      </c>
      <c r="C29" s="33" t="s">
        <v>33</v>
      </c>
      <c r="D29" s="34" t="s">
        <v>34</v>
      </c>
      <c r="E29" s="3">
        <f>E30</f>
        <v>263226.7</v>
      </c>
      <c r="F29" s="3">
        <f>F30</f>
        <v>263226.7</v>
      </c>
    </row>
    <row r="30" spans="2:6" x14ac:dyDescent="0.2">
      <c r="B30" s="32" t="s">
        <v>6</v>
      </c>
      <c r="C30" s="33" t="s">
        <v>37</v>
      </c>
      <c r="D30" s="34" t="s">
        <v>36</v>
      </c>
      <c r="E30" s="3">
        <f>E31</f>
        <v>263226.7</v>
      </c>
      <c r="F30" s="3">
        <f>F31</f>
        <v>263226.7</v>
      </c>
    </row>
    <row r="31" spans="2:6" ht="30" customHeight="1" x14ac:dyDescent="0.2">
      <c r="B31" s="32" t="s">
        <v>10</v>
      </c>
      <c r="C31" s="33" t="s">
        <v>35</v>
      </c>
      <c r="D31" s="34" t="s">
        <v>38</v>
      </c>
      <c r="E31" s="3">
        <v>263226.7</v>
      </c>
      <c r="F31" s="3">
        <v>263226.7</v>
      </c>
    </row>
    <row r="32" spans="2:6" x14ac:dyDescent="0.2">
      <c r="B32" s="32" t="s">
        <v>6</v>
      </c>
      <c r="C32" s="33" t="s">
        <v>18</v>
      </c>
      <c r="D32" s="34" t="s">
        <v>15</v>
      </c>
      <c r="E32" s="3">
        <f>E33+E37</f>
        <v>40350.400000000001</v>
      </c>
      <c r="F32" s="3">
        <f>F33+F37</f>
        <v>39952.199999999997</v>
      </c>
    </row>
    <row r="33" spans="1:6" ht="15" customHeight="1" x14ac:dyDescent="0.2">
      <c r="B33" s="32" t="s">
        <v>6</v>
      </c>
      <c r="C33" s="33" t="s">
        <v>19</v>
      </c>
      <c r="D33" s="34" t="s">
        <v>16</v>
      </c>
      <c r="E33" s="3">
        <f>E34</f>
        <v>5222.8</v>
      </c>
      <c r="F33" s="3">
        <f>F34</f>
        <v>5098.5</v>
      </c>
    </row>
    <row r="34" spans="1:6" ht="27.75" customHeight="1" x14ac:dyDescent="0.2">
      <c r="B34" s="32" t="s">
        <v>10</v>
      </c>
      <c r="C34" s="33" t="s">
        <v>20</v>
      </c>
      <c r="D34" s="34" t="s">
        <v>43</v>
      </c>
      <c r="E34" s="3">
        <f>E35+E36</f>
        <v>5222.8</v>
      </c>
      <c r="F34" s="3">
        <f>F35+F36</f>
        <v>5098.5</v>
      </c>
    </row>
    <row r="35" spans="1:6" ht="27.75" customHeight="1" x14ac:dyDescent="0.2">
      <c r="B35" s="32">
        <v>992</v>
      </c>
      <c r="C35" s="33" t="s">
        <v>21</v>
      </c>
      <c r="D35" s="34" t="s">
        <v>39</v>
      </c>
      <c r="E35" s="3">
        <v>5214</v>
      </c>
      <c r="F35" s="3">
        <v>5089.7</v>
      </c>
    </row>
    <row r="36" spans="1:6" ht="40.5" customHeight="1" x14ac:dyDescent="0.2">
      <c r="A36" s="38"/>
      <c r="B36" s="32" t="s">
        <v>10</v>
      </c>
      <c r="C36" s="33" t="s">
        <v>22</v>
      </c>
      <c r="D36" s="34" t="s">
        <v>42</v>
      </c>
      <c r="E36" s="3">
        <v>8.8000000000000007</v>
      </c>
      <c r="F36" s="3">
        <v>8.8000000000000007</v>
      </c>
    </row>
    <row r="37" spans="1:6" ht="27" customHeight="1" x14ac:dyDescent="0.2">
      <c r="B37" s="32" t="s">
        <v>6</v>
      </c>
      <c r="C37" s="33" t="s">
        <v>23</v>
      </c>
      <c r="D37" s="34" t="s">
        <v>199</v>
      </c>
      <c r="E37" s="3">
        <f>E38</f>
        <v>35127.599999999999</v>
      </c>
      <c r="F37" s="3">
        <f>F38</f>
        <v>34853.699999999997</v>
      </c>
    </row>
    <row r="38" spans="1:6" ht="40.5" customHeight="1" x14ac:dyDescent="0.2">
      <c r="B38" s="32" t="s">
        <v>10</v>
      </c>
      <c r="C38" s="33" t="s">
        <v>24</v>
      </c>
      <c r="D38" s="34" t="s">
        <v>198</v>
      </c>
      <c r="E38" s="3">
        <f>E39+E40</f>
        <v>35127.599999999999</v>
      </c>
      <c r="F38" s="3">
        <f>F39+F40</f>
        <v>34853.699999999997</v>
      </c>
    </row>
    <row r="39" spans="1:6" ht="27" customHeight="1" x14ac:dyDescent="0.2">
      <c r="B39" s="32">
        <v>992</v>
      </c>
      <c r="C39" s="33" t="s">
        <v>25</v>
      </c>
      <c r="D39" s="34" t="s">
        <v>40</v>
      </c>
      <c r="E39" s="3">
        <v>20685.8</v>
      </c>
      <c r="F39" s="3">
        <v>20452.099999999999</v>
      </c>
    </row>
    <row r="40" spans="1:6" ht="28.5" customHeight="1" x14ac:dyDescent="0.2">
      <c r="B40" s="39">
        <v>992</v>
      </c>
      <c r="C40" s="40" t="s">
        <v>26</v>
      </c>
      <c r="D40" s="41" t="s">
        <v>41</v>
      </c>
      <c r="E40" s="3">
        <v>14441.8</v>
      </c>
      <c r="F40" s="3">
        <v>14401.6</v>
      </c>
    </row>
  </sheetData>
  <mergeCells count="4">
    <mergeCell ref="B4:F4"/>
    <mergeCell ref="B2:F2"/>
    <mergeCell ref="B1:F1"/>
    <mergeCell ref="B5:F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workbookViewId="0">
      <selection activeCell="B2" sqref="B2:E2"/>
    </sheetView>
  </sheetViews>
  <sheetFormatPr defaultColWidth="9.140625" defaultRowHeight="15" x14ac:dyDescent="0.25"/>
  <cols>
    <col min="1" max="1" width="4.140625" style="110" customWidth="1"/>
    <col min="2" max="2" width="96.28515625" style="132" customWidth="1"/>
    <col min="3" max="3" width="10.140625" style="110" customWidth="1"/>
    <col min="4" max="4" width="12.5703125" style="110" customWidth="1"/>
    <col min="5" max="5" width="13" style="110" customWidth="1"/>
    <col min="6" max="16384" width="9.140625" style="110"/>
  </cols>
  <sheetData>
    <row r="1" spans="1:5" ht="12" customHeight="1" x14ac:dyDescent="0.25">
      <c r="A1" s="38"/>
      <c r="B1" s="140" t="s">
        <v>17</v>
      </c>
      <c r="C1" s="140"/>
      <c r="D1" s="140"/>
      <c r="E1" s="140"/>
    </row>
    <row r="2" spans="1:5" s="78" customFormat="1" ht="15.75" customHeight="1" x14ac:dyDescent="0.25">
      <c r="A2" s="38"/>
      <c r="B2" s="143" t="s">
        <v>254</v>
      </c>
      <c r="C2" s="143"/>
      <c r="D2" s="143"/>
      <c r="E2" s="143"/>
    </row>
    <row r="3" spans="1:5" ht="9.75" customHeight="1" x14ac:dyDescent="0.25">
      <c r="A3" s="38"/>
      <c r="B3" s="99"/>
      <c r="C3" s="127"/>
      <c r="D3" s="128"/>
    </row>
    <row r="4" spans="1:5" ht="47.25" customHeight="1" x14ac:dyDescent="0.25">
      <c r="A4" s="129"/>
      <c r="B4" s="138" t="s">
        <v>250</v>
      </c>
      <c r="C4" s="138"/>
      <c r="D4" s="138"/>
      <c r="E4" s="138"/>
    </row>
    <row r="5" spans="1:5" ht="15.75" customHeight="1" x14ac:dyDescent="0.25">
      <c r="A5" s="38"/>
      <c r="B5" s="142" t="s">
        <v>1</v>
      </c>
      <c r="C5" s="142"/>
      <c r="D5" s="142"/>
      <c r="E5" s="142"/>
    </row>
    <row r="6" spans="1:5" s="130" customFormat="1" ht="48" customHeight="1" x14ac:dyDescent="0.2">
      <c r="A6" s="43"/>
      <c r="B6" s="45" t="s">
        <v>171</v>
      </c>
      <c r="C6" s="46" t="s">
        <v>172</v>
      </c>
      <c r="D6" s="20" t="s">
        <v>32</v>
      </c>
      <c r="E6" s="20" t="s">
        <v>246</v>
      </c>
    </row>
    <row r="7" spans="1:5" x14ac:dyDescent="0.25">
      <c r="A7" s="38"/>
      <c r="B7" s="67" t="s">
        <v>173</v>
      </c>
      <c r="C7" s="131"/>
      <c r="D7" s="14">
        <f>D8+D13+D15+D19+D22+D25+D27+D32+D30</f>
        <v>317902.59999999998</v>
      </c>
      <c r="E7" s="14">
        <f>E8+E13+E15+E19+E22+E25+E27+E32+E30</f>
        <v>315884.70000000007</v>
      </c>
    </row>
    <row r="8" spans="1:5" ht="13.5" customHeight="1" x14ac:dyDescent="0.25">
      <c r="A8" s="38"/>
      <c r="B8" s="59" t="s">
        <v>49</v>
      </c>
      <c r="C8" s="61" t="s">
        <v>50</v>
      </c>
      <c r="D8" s="12">
        <f>D9+D10+D11+D12</f>
        <v>44810.5</v>
      </c>
      <c r="E8" s="12">
        <f>E9+E10+E11+E12</f>
        <v>43667.600000000006</v>
      </c>
    </row>
    <row r="9" spans="1:5" ht="22.5" customHeight="1" x14ac:dyDescent="0.25">
      <c r="A9" s="38"/>
      <c r="B9" s="64" t="s">
        <v>51</v>
      </c>
      <c r="C9" s="66" t="s">
        <v>52</v>
      </c>
      <c r="D9" s="6">
        <v>1701.5</v>
      </c>
      <c r="E9" s="6">
        <v>1701.5</v>
      </c>
    </row>
    <row r="10" spans="1:5" ht="27" customHeight="1" x14ac:dyDescent="0.25">
      <c r="A10" s="135"/>
      <c r="B10" s="64" t="s">
        <v>174</v>
      </c>
      <c r="C10" s="66" t="s">
        <v>57</v>
      </c>
      <c r="D10" s="6">
        <v>4878.2</v>
      </c>
      <c r="E10" s="6">
        <v>4749.3</v>
      </c>
    </row>
    <row r="11" spans="1:5" ht="29.25" customHeight="1" x14ac:dyDescent="0.25">
      <c r="A11" s="38"/>
      <c r="B11" s="64" t="s">
        <v>244</v>
      </c>
      <c r="C11" s="66" t="s">
        <v>66</v>
      </c>
      <c r="D11" s="6">
        <v>37507.4</v>
      </c>
      <c r="E11" s="6">
        <v>36721.300000000003</v>
      </c>
    </row>
    <row r="12" spans="1:5" ht="14.25" customHeight="1" x14ac:dyDescent="0.25">
      <c r="A12" s="38"/>
      <c r="B12" s="64" t="s">
        <v>72</v>
      </c>
      <c r="C12" s="66" t="s">
        <v>73</v>
      </c>
      <c r="D12" s="6">
        <v>723.4</v>
      </c>
      <c r="E12" s="6">
        <v>495.5</v>
      </c>
    </row>
    <row r="13" spans="1:5" ht="15.75" customHeight="1" x14ac:dyDescent="0.25">
      <c r="A13" s="38"/>
      <c r="B13" s="59" t="s">
        <v>81</v>
      </c>
      <c r="C13" s="61" t="s">
        <v>82</v>
      </c>
      <c r="D13" s="12">
        <f>D14</f>
        <v>419.6</v>
      </c>
      <c r="E13" s="12">
        <f>E14</f>
        <v>419.5</v>
      </c>
    </row>
    <row r="14" spans="1:5" ht="24" customHeight="1" x14ac:dyDescent="0.25">
      <c r="A14" s="38"/>
      <c r="B14" s="134" t="s">
        <v>83</v>
      </c>
      <c r="C14" s="66" t="s">
        <v>84</v>
      </c>
      <c r="D14" s="6">
        <v>419.6</v>
      </c>
      <c r="E14" s="6">
        <v>419.5</v>
      </c>
    </row>
    <row r="15" spans="1:5" ht="13.5" customHeight="1" x14ac:dyDescent="0.25">
      <c r="A15" s="38"/>
      <c r="B15" s="59" t="s">
        <v>87</v>
      </c>
      <c r="C15" s="61" t="s">
        <v>88</v>
      </c>
      <c r="D15" s="12">
        <f>D17+D16+D18</f>
        <v>52790.000000000007</v>
      </c>
      <c r="E15" s="12">
        <f>E17+E16+E18</f>
        <v>52760.900000000009</v>
      </c>
    </row>
    <row r="16" spans="1:5" ht="13.5" customHeight="1" x14ac:dyDescent="0.25">
      <c r="A16" s="38"/>
      <c r="B16" s="64" t="s">
        <v>89</v>
      </c>
      <c r="C16" s="66" t="s">
        <v>90</v>
      </c>
      <c r="D16" s="6">
        <v>1839.3</v>
      </c>
      <c r="E16" s="6">
        <v>1839.3</v>
      </c>
    </row>
    <row r="17" spans="1:5" ht="15" customHeight="1" x14ac:dyDescent="0.25">
      <c r="A17" s="38"/>
      <c r="B17" s="64" t="s">
        <v>94</v>
      </c>
      <c r="C17" s="66" t="s">
        <v>95</v>
      </c>
      <c r="D17" s="6">
        <v>50944.3</v>
      </c>
      <c r="E17" s="6">
        <v>50915.3</v>
      </c>
    </row>
    <row r="18" spans="1:5" s="133" customFormat="1" ht="13.5" customHeight="1" x14ac:dyDescent="0.2">
      <c r="A18" s="38"/>
      <c r="B18" s="44" t="s">
        <v>98</v>
      </c>
      <c r="C18" s="66" t="s">
        <v>99</v>
      </c>
      <c r="D18" s="6">
        <v>6.4</v>
      </c>
      <c r="E18" s="6">
        <v>6.3</v>
      </c>
    </row>
    <row r="19" spans="1:5" s="111" customFormat="1" ht="15.75" customHeight="1" x14ac:dyDescent="0.25">
      <c r="A19" s="62"/>
      <c r="B19" s="59" t="s">
        <v>103</v>
      </c>
      <c r="C19" s="61" t="s">
        <v>104</v>
      </c>
      <c r="D19" s="12">
        <f>D21+D20</f>
        <v>165170.5</v>
      </c>
      <c r="E19" s="12">
        <f>E21+E20</f>
        <v>164746.9</v>
      </c>
    </row>
    <row r="20" spans="1:5" ht="15.75" customHeight="1" x14ac:dyDescent="0.25">
      <c r="A20" s="38"/>
      <c r="B20" s="86" t="s">
        <v>200</v>
      </c>
      <c r="C20" s="65" t="s">
        <v>201</v>
      </c>
      <c r="D20" s="6">
        <v>1747.4</v>
      </c>
      <c r="E20" s="6">
        <v>1747.3</v>
      </c>
    </row>
    <row r="21" spans="1:5" ht="15" customHeight="1" x14ac:dyDescent="0.25">
      <c r="A21" s="38"/>
      <c r="B21" s="64" t="s">
        <v>105</v>
      </c>
      <c r="C21" s="66" t="s">
        <v>106</v>
      </c>
      <c r="D21" s="6">
        <v>163423.1</v>
      </c>
      <c r="E21" s="6">
        <v>162999.6</v>
      </c>
    </row>
    <row r="22" spans="1:5" ht="13.5" customHeight="1" x14ac:dyDescent="0.25">
      <c r="A22" s="38"/>
      <c r="B22" s="83" t="s">
        <v>117</v>
      </c>
      <c r="C22" s="61" t="s">
        <v>118</v>
      </c>
      <c r="D22" s="12">
        <f>D23+D24</f>
        <v>2996.4</v>
      </c>
      <c r="E22" s="12">
        <f>E23+E24</f>
        <v>2949.1</v>
      </c>
    </row>
    <row r="23" spans="1:5" ht="15.75" customHeight="1" x14ac:dyDescent="0.25">
      <c r="A23" s="38"/>
      <c r="B23" s="64" t="s">
        <v>119</v>
      </c>
      <c r="C23" s="66" t="s">
        <v>120</v>
      </c>
      <c r="D23" s="6">
        <v>129.80000000000001</v>
      </c>
      <c r="E23" s="6">
        <v>83.4</v>
      </c>
    </row>
    <row r="24" spans="1:5" ht="15" customHeight="1" x14ac:dyDescent="0.25">
      <c r="A24" s="38"/>
      <c r="B24" s="64" t="s">
        <v>123</v>
      </c>
      <c r="C24" s="66" t="s">
        <v>124</v>
      </c>
      <c r="D24" s="6">
        <v>2866.6</v>
      </c>
      <c r="E24" s="6">
        <v>2865.7</v>
      </c>
    </row>
    <row r="25" spans="1:5" ht="15.75" customHeight="1" x14ac:dyDescent="0.25">
      <c r="A25" s="38"/>
      <c r="B25" s="59" t="s">
        <v>137</v>
      </c>
      <c r="C25" s="61" t="s">
        <v>138</v>
      </c>
      <c r="D25" s="12">
        <f>D26</f>
        <v>9499.1</v>
      </c>
      <c r="E25" s="12">
        <f>E26</f>
        <v>9398.9</v>
      </c>
    </row>
    <row r="26" spans="1:5" ht="13.5" customHeight="1" x14ac:dyDescent="0.25">
      <c r="A26" s="38"/>
      <c r="B26" s="64" t="s">
        <v>139</v>
      </c>
      <c r="C26" s="66" t="s">
        <v>140</v>
      </c>
      <c r="D26" s="6">
        <v>9499.1</v>
      </c>
      <c r="E26" s="6">
        <v>9398.9</v>
      </c>
    </row>
    <row r="27" spans="1:5" ht="14.25" customHeight="1" x14ac:dyDescent="0.25">
      <c r="A27" s="38"/>
      <c r="B27" s="59" t="s">
        <v>143</v>
      </c>
      <c r="C27" s="61" t="s">
        <v>144</v>
      </c>
      <c r="D27" s="12">
        <f>D28+D29</f>
        <v>36666.299999999996</v>
      </c>
      <c r="E27" s="12">
        <f>E28+E29</f>
        <v>36391.899999999994</v>
      </c>
    </row>
    <row r="28" spans="1:5" ht="15.75" customHeight="1" x14ac:dyDescent="0.25">
      <c r="A28" s="38"/>
      <c r="B28" s="64" t="s">
        <v>145</v>
      </c>
      <c r="C28" s="66" t="s">
        <v>146</v>
      </c>
      <c r="D28" s="6">
        <v>1538.7</v>
      </c>
      <c r="E28" s="6">
        <v>1538.2</v>
      </c>
    </row>
    <row r="29" spans="1:5" ht="13.5" customHeight="1" x14ac:dyDescent="0.25">
      <c r="A29" s="38"/>
      <c r="B29" s="44" t="s">
        <v>150</v>
      </c>
      <c r="C29" s="66" t="s">
        <v>175</v>
      </c>
      <c r="D29" s="6">
        <v>35127.599999999999</v>
      </c>
      <c r="E29" s="6">
        <v>34853.699999999997</v>
      </c>
    </row>
    <row r="30" spans="1:5" ht="14.25" customHeight="1" x14ac:dyDescent="0.25">
      <c r="A30" s="38"/>
      <c r="B30" s="85" t="s">
        <v>154</v>
      </c>
      <c r="C30" s="60" t="s">
        <v>155</v>
      </c>
      <c r="D30" s="5">
        <f>D31</f>
        <v>1730</v>
      </c>
      <c r="E30" s="5">
        <f>E31</f>
        <v>1729.9</v>
      </c>
    </row>
    <row r="31" spans="1:5" ht="14.25" customHeight="1" x14ac:dyDescent="0.25">
      <c r="A31" s="38"/>
      <c r="B31" s="86" t="s">
        <v>156</v>
      </c>
      <c r="C31" s="65">
        <v>1102</v>
      </c>
      <c r="D31" s="7">
        <v>1730</v>
      </c>
      <c r="E31" s="7">
        <v>1729.9</v>
      </c>
    </row>
    <row r="32" spans="1:5" ht="12.75" customHeight="1" x14ac:dyDescent="0.25">
      <c r="A32" s="38"/>
      <c r="B32" s="59" t="s">
        <v>160</v>
      </c>
      <c r="C32" s="61" t="s">
        <v>161</v>
      </c>
      <c r="D32" s="12">
        <f>D33+D34</f>
        <v>3820.2</v>
      </c>
      <c r="E32" s="12">
        <f>E33+E34</f>
        <v>3820</v>
      </c>
    </row>
    <row r="33" spans="1:5" ht="14.25" customHeight="1" x14ac:dyDescent="0.25">
      <c r="A33" s="38"/>
      <c r="B33" s="64" t="s">
        <v>162</v>
      </c>
      <c r="C33" s="66" t="s">
        <v>163</v>
      </c>
      <c r="D33" s="6">
        <v>3110.2</v>
      </c>
      <c r="E33" s="6">
        <v>3110.1</v>
      </c>
    </row>
    <row r="34" spans="1:5" x14ac:dyDescent="0.25">
      <c r="A34" s="38"/>
      <c r="B34" s="64" t="s">
        <v>176</v>
      </c>
      <c r="C34" s="66" t="s">
        <v>167</v>
      </c>
      <c r="D34" s="6">
        <v>710</v>
      </c>
      <c r="E34" s="6">
        <v>709.9</v>
      </c>
    </row>
    <row r="35" spans="1:5" x14ac:dyDescent="0.25">
      <c r="A35" s="38"/>
    </row>
    <row r="36" spans="1:5" s="111" customFormat="1" ht="17.25" customHeight="1" x14ac:dyDescent="0.25">
      <c r="A36" s="62"/>
      <c r="B36" s="132"/>
      <c r="C36" s="110"/>
      <c r="D36" s="110"/>
    </row>
    <row r="37" spans="1:5" s="132" customFormat="1" x14ac:dyDescent="0.25">
      <c r="A37" s="38"/>
      <c r="C37" s="110"/>
      <c r="D37" s="110"/>
      <c r="E37" s="110"/>
    </row>
    <row r="38" spans="1:5" s="132" customFormat="1" ht="14.25" customHeight="1" x14ac:dyDescent="0.25">
      <c r="A38" s="38"/>
      <c r="C38" s="110"/>
      <c r="D38" s="110"/>
      <c r="E38" s="110"/>
    </row>
    <row r="39" spans="1:5" s="132" customFormat="1" ht="15" customHeight="1" x14ac:dyDescent="0.25">
      <c r="A39" s="38"/>
      <c r="C39" s="110"/>
      <c r="D39" s="110"/>
      <c r="E39" s="110"/>
    </row>
    <row r="40" spans="1:5" s="132" customFormat="1" ht="26.25" customHeight="1" x14ac:dyDescent="0.25">
      <c r="A40" s="38"/>
      <c r="C40" s="110"/>
      <c r="D40" s="110"/>
      <c r="E40" s="110"/>
    </row>
    <row r="41" spans="1:5" s="132" customFormat="1" ht="12.75" customHeight="1" x14ac:dyDescent="0.25">
      <c r="A41" s="38"/>
      <c r="C41" s="110"/>
      <c r="D41" s="110"/>
      <c r="E41" s="110"/>
    </row>
    <row r="42" spans="1:5" s="132" customFormat="1" ht="13.5" customHeight="1" x14ac:dyDescent="0.25">
      <c r="A42" s="38"/>
      <c r="C42" s="110"/>
      <c r="D42" s="110"/>
      <c r="E42" s="110"/>
    </row>
    <row r="43" spans="1:5" s="132" customFormat="1" x14ac:dyDescent="0.25">
      <c r="A43" s="38"/>
      <c r="C43" s="110"/>
      <c r="D43" s="110"/>
      <c r="E43" s="110"/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zoomScaleNormal="100" workbookViewId="0">
      <selection activeCell="F8" sqref="F8"/>
    </sheetView>
  </sheetViews>
  <sheetFormatPr defaultColWidth="9.140625" defaultRowHeight="15" x14ac:dyDescent="0.25"/>
  <cols>
    <col min="1" max="1" width="1.42578125" style="42" customWidth="1"/>
    <col min="2" max="2" width="81.85546875" style="103" customWidth="1"/>
    <col min="3" max="3" width="5.7109375" style="107" customWidth="1"/>
    <col min="4" max="4" width="8.5703125" style="108" customWidth="1"/>
    <col min="5" max="5" width="11.28515625" style="109" customWidth="1"/>
    <col min="6" max="6" width="7.42578125" style="107" customWidth="1"/>
    <col min="7" max="7" width="13.7109375" style="78" customWidth="1"/>
    <col min="8" max="8" width="11.5703125" style="42" customWidth="1"/>
    <col min="9" max="16384" width="9.140625" style="42"/>
  </cols>
  <sheetData>
    <row r="1" spans="1:8" x14ac:dyDescent="0.25">
      <c r="B1" s="144" t="s">
        <v>170</v>
      </c>
      <c r="C1" s="144"/>
      <c r="D1" s="144"/>
      <c r="E1" s="144"/>
      <c r="F1" s="144"/>
      <c r="G1" s="144"/>
      <c r="H1" s="144"/>
    </row>
    <row r="2" spans="1:8" ht="13.5" customHeight="1" x14ac:dyDescent="0.25">
      <c r="A2" s="38"/>
      <c r="B2" s="143" t="s">
        <v>254</v>
      </c>
      <c r="C2" s="143"/>
      <c r="D2" s="143"/>
      <c r="E2" s="143"/>
      <c r="F2" s="143"/>
      <c r="G2" s="143"/>
      <c r="H2" s="143"/>
    </row>
    <row r="3" spans="1:8" ht="21" customHeight="1" x14ac:dyDescent="0.25">
      <c r="A3" s="38"/>
      <c r="B3" s="138" t="s">
        <v>251</v>
      </c>
      <c r="C3" s="138"/>
      <c r="D3" s="138"/>
      <c r="E3" s="138"/>
      <c r="F3" s="138"/>
      <c r="G3" s="138"/>
      <c r="H3" s="138"/>
    </row>
    <row r="4" spans="1:8" ht="27" customHeight="1" x14ac:dyDescent="0.25">
      <c r="A4" s="38"/>
      <c r="B4" s="138"/>
      <c r="C4" s="138"/>
      <c r="D4" s="138"/>
      <c r="E4" s="138"/>
      <c r="F4" s="138"/>
      <c r="G4" s="138"/>
      <c r="H4" s="138"/>
    </row>
    <row r="5" spans="1:8" ht="18" customHeight="1" x14ac:dyDescent="0.25">
      <c r="A5" s="38" t="s">
        <v>44</v>
      </c>
      <c r="B5" s="145" t="s">
        <v>1</v>
      </c>
      <c r="C5" s="145"/>
      <c r="D5" s="145"/>
      <c r="E5" s="145"/>
      <c r="F5" s="145"/>
      <c r="G5" s="145"/>
      <c r="H5" s="145"/>
    </row>
    <row r="6" spans="1:8" s="47" customFormat="1" ht="49.5" customHeight="1" x14ac:dyDescent="0.2">
      <c r="A6" s="43"/>
      <c r="B6" s="44"/>
      <c r="C6" s="45" t="s">
        <v>45</v>
      </c>
      <c r="D6" s="46" t="s">
        <v>46</v>
      </c>
      <c r="E6" s="46" t="s">
        <v>47</v>
      </c>
      <c r="F6" s="46" t="s">
        <v>48</v>
      </c>
      <c r="G6" s="20" t="s">
        <v>32</v>
      </c>
      <c r="H6" s="20" t="s">
        <v>246</v>
      </c>
    </row>
    <row r="7" spans="1:8" ht="30" customHeight="1" x14ac:dyDescent="0.25">
      <c r="A7" s="38"/>
      <c r="B7" s="48" t="s">
        <v>185</v>
      </c>
      <c r="C7" s="49"/>
      <c r="D7" s="50"/>
      <c r="E7" s="51"/>
      <c r="F7" s="49"/>
      <c r="G7" s="52">
        <f>G8+G22</f>
        <v>317902.59999999998</v>
      </c>
      <c r="H7" s="52">
        <f>H8+H22</f>
        <v>315884.7</v>
      </c>
    </row>
    <row r="8" spans="1:8" s="58" customFormat="1" ht="30" customHeight="1" x14ac:dyDescent="0.25">
      <c r="A8" s="53"/>
      <c r="B8" s="54" t="s">
        <v>186</v>
      </c>
      <c r="C8" s="55">
        <v>976</v>
      </c>
      <c r="D8" s="56"/>
      <c r="E8" s="57"/>
      <c r="F8" s="55"/>
      <c r="G8" s="52">
        <f>G9</f>
        <v>6579.7</v>
      </c>
      <c r="H8" s="52">
        <f>H9</f>
        <v>6450.8</v>
      </c>
    </row>
    <row r="9" spans="1:8" ht="14.25" customHeight="1" x14ac:dyDescent="0.25">
      <c r="A9" s="38"/>
      <c r="B9" s="59" t="s">
        <v>49</v>
      </c>
      <c r="C9" s="60">
        <v>976</v>
      </c>
      <c r="D9" s="61" t="s">
        <v>50</v>
      </c>
      <c r="E9" s="61"/>
      <c r="F9" s="60"/>
      <c r="G9" s="5">
        <f>G10+G13</f>
        <v>6579.7</v>
      </c>
      <c r="H9" s="5">
        <f>H10+H13</f>
        <v>6450.8</v>
      </c>
    </row>
    <row r="10" spans="1:8" s="63" customFormat="1" ht="25.5" customHeight="1" x14ac:dyDescent="0.2">
      <c r="A10" s="62"/>
      <c r="B10" s="59" t="s">
        <v>51</v>
      </c>
      <c r="C10" s="60">
        <v>976</v>
      </c>
      <c r="D10" s="61" t="s">
        <v>52</v>
      </c>
      <c r="E10" s="61"/>
      <c r="F10" s="60"/>
      <c r="G10" s="5">
        <f t="shared" ref="G10:H11" si="0">G11</f>
        <v>1701.5</v>
      </c>
      <c r="H10" s="5">
        <f t="shared" si="0"/>
        <v>1701.5</v>
      </c>
    </row>
    <row r="11" spans="1:8" ht="15" customHeight="1" x14ac:dyDescent="0.25">
      <c r="A11" s="62"/>
      <c r="B11" s="59" t="s">
        <v>53</v>
      </c>
      <c r="C11" s="60">
        <v>976</v>
      </c>
      <c r="D11" s="61" t="s">
        <v>52</v>
      </c>
      <c r="E11" s="61" t="s">
        <v>54</v>
      </c>
      <c r="F11" s="60"/>
      <c r="G11" s="5">
        <f t="shared" si="0"/>
        <v>1701.5</v>
      </c>
      <c r="H11" s="5">
        <f t="shared" si="0"/>
        <v>1701.5</v>
      </c>
    </row>
    <row r="12" spans="1:8" ht="41.25" customHeight="1" x14ac:dyDescent="0.25">
      <c r="A12" s="38"/>
      <c r="B12" s="64" t="s">
        <v>55</v>
      </c>
      <c r="C12" s="65">
        <v>976</v>
      </c>
      <c r="D12" s="66" t="s">
        <v>52</v>
      </c>
      <c r="E12" s="66" t="s">
        <v>54</v>
      </c>
      <c r="F12" s="65">
        <v>100</v>
      </c>
      <c r="G12" s="6">
        <v>1701.5</v>
      </c>
      <c r="H12" s="6">
        <v>1701.5</v>
      </c>
    </row>
    <row r="13" spans="1:8" s="63" customFormat="1" ht="26.25" customHeight="1" x14ac:dyDescent="0.2">
      <c r="B13" s="59" t="s">
        <v>56</v>
      </c>
      <c r="C13" s="60">
        <v>976</v>
      </c>
      <c r="D13" s="61" t="s">
        <v>57</v>
      </c>
      <c r="E13" s="61"/>
      <c r="F13" s="60"/>
      <c r="G13" s="5">
        <f>G14+G16+G20</f>
        <v>4878.2</v>
      </c>
      <c r="H13" s="5">
        <f>H14+H16+H20</f>
        <v>4749.3</v>
      </c>
    </row>
    <row r="14" spans="1:8" ht="27" customHeight="1" x14ac:dyDescent="0.25">
      <c r="A14" s="38"/>
      <c r="B14" s="59" t="s">
        <v>58</v>
      </c>
      <c r="C14" s="60">
        <v>976</v>
      </c>
      <c r="D14" s="61" t="s">
        <v>57</v>
      </c>
      <c r="E14" s="61" t="s">
        <v>59</v>
      </c>
      <c r="F14" s="60"/>
      <c r="G14" s="5">
        <f>G15</f>
        <v>118.8</v>
      </c>
      <c r="H14" s="5">
        <f>H15</f>
        <v>118.8</v>
      </c>
    </row>
    <row r="15" spans="1:8" ht="42" customHeight="1" x14ac:dyDescent="0.25">
      <c r="A15" s="38"/>
      <c r="B15" s="64" t="s">
        <v>55</v>
      </c>
      <c r="C15" s="65">
        <v>976</v>
      </c>
      <c r="D15" s="66" t="s">
        <v>57</v>
      </c>
      <c r="E15" s="66" t="s">
        <v>59</v>
      </c>
      <c r="F15" s="65">
        <v>100</v>
      </c>
      <c r="G15" s="7">
        <v>118.8</v>
      </c>
      <c r="H15" s="7">
        <v>118.8</v>
      </c>
    </row>
    <row r="16" spans="1:8" ht="15.75" customHeight="1" x14ac:dyDescent="0.25">
      <c r="A16" s="38"/>
      <c r="B16" s="59" t="s">
        <v>60</v>
      </c>
      <c r="C16" s="67">
        <v>976</v>
      </c>
      <c r="D16" s="61" t="s">
        <v>57</v>
      </c>
      <c r="E16" s="61" t="s">
        <v>61</v>
      </c>
      <c r="F16" s="67"/>
      <c r="G16" s="5">
        <f>G17+G18+G19</f>
        <v>4663.3999999999996</v>
      </c>
      <c r="H16" s="5">
        <f>H17+H18+H19</f>
        <v>4534.5</v>
      </c>
    </row>
    <row r="17" spans="1:8" ht="41.25" customHeight="1" x14ac:dyDescent="0.25">
      <c r="A17" s="38"/>
      <c r="B17" s="64" t="s">
        <v>55</v>
      </c>
      <c r="C17" s="68">
        <v>976</v>
      </c>
      <c r="D17" s="66" t="s">
        <v>57</v>
      </c>
      <c r="E17" s="66" t="s">
        <v>61</v>
      </c>
      <c r="F17" s="68">
        <v>100</v>
      </c>
      <c r="G17" s="7">
        <v>3035.3</v>
      </c>
      <c r="H17" s="7">
        <v>2934</v>
      </c>
    </row>
    <row r="18" spans="1:8" ht="12.75" customHeight="1" x14ac:dyDescent="0.25">
      <c r="A18" s="38"/>
      <c r="B18" s="64" t="s">
        <v>62</v>
      </c>
      <c r="C18" s="65">
        <v>976</v>
      </c>
      <c r="D18" s="66" t="s">
        <v>57</v>
      </c>
      <c r="E18" s="66" t="s">
        <v>61</v>
      </c>
      <c r="F18" s="65">
        <v>200</v>
      </c>
      <c r="G18" s="7">
        <v>1627.1</v>
      </c>
      <c r="H18" s="7">
        <v>1600.5</v>
      </c>
    </row>
    <row r="19" spans="1:8" s="75" customFormat="1" ht="15.75" customHeight="1" x14ac:dyDescent="0.25">
      <c r="A19" s="69"/>
      <c r="B19" s="70" t="s">
        <v>63</v>
      </c>
      <c r="C19" s="71">
        <v>976</v>
      </c>
      <c r="D19" s="72" t="s">
        <v>57</v>
      </c>
      <c r="E19" s="66" t="s">
        <v>61</v>
      </c>
      <c r="F19" s="73">
        <v>800</v>
      </c>
      <c r="G19" s="74">
        <v>1</v>
      </c>
      <c r="H19" s="74">
        <v>0</v>
      </c>
    </row>
    <row r="20" spans="1:8" ht="26.25" customHeight="1" x14ac:dyDescent="0.25">
      <c r="A20" s="38"/>
      <c r="B20" s="59" t="s">
        <v>64</v>
      </c>
      <c r="C20" s="60">
        <v>976</v>
      </c>
      <c r="D20" s="61" t="s">
        <v>57</v>
      </c>
      <c r="E20" s="61" t="s">
        <v>65</v>
      </c>
      <c r="F20" s="65"/>
      <c r="G20" s="5">
        <f>G21</f>
        <v>96</v>
      </c>
      <c r="H20" s="5">
        <f>H21</f>
        <v>96</v>
      </c>
    </row>
    <row r="21" spans="1:8" ht="14.25" customHeight="1" x14ac:dyDescent="0.25">
      <c r="A21" s="38"/>
      <c r="B21" s="70" t="s">
        <v>63</v>
      </c>
      <c r="C21" s="65">
        <v>976</v>
      </c>
      <c r="D21" s="66" t="s">
        <v>57</v>
      </c>
      <c r="E21" s="66" t="s">
        <v>65</v>
      </c>
      <c r="F21" s="65">
        <v>800</v>
      </c>
      <c r="G21" s="7">
        <v>96</v>
      </c>
      <c r="H21" s="7">
        <v>96</v>
      </c>
    </row>
    <row r="22" spans="1:8" ht="31.5" customHeight="1" x14ac:dyDescent="0.25">
      <c r="A22" s="38"/>
      <c r="B22" s="54" t="s">
        <v>187</v>
      </c>
      <c r="C22" s="60">
        <v>992</v>
      </c>
      <c r="D22" s="76"/>
      <c r="E22" s="76"/>
      <c r="F22" s="67"/>
      <c r="G22" s="13">
        <f>G23+G46+G57+G75+G92+G96+G110+G42+G106</f>
        <v>311322.89999999997</v>
      </c>
      <c r="H22" s="13">
        <f>H23+H46+H57+H75+H92+H96+H110+H42+H106</f>
        <v>309433.90000000002</v>
      </c>
    </row>
    <row r="23" spans="1:8" ht="15.75" customHeight="1" x14ac:dyDescent="0.25">
      <c r="A23" s="38"/>
      <c r="B23" s="59" t="s">
        <v>49</v>
      </c>
      <c r="C23" s="60">
        <v>992</v>
      </c>
      <c r="D23" s="61" t="s">
        <v>50</v>
      </c>
      <c r="E23" s="61"/>
      <c r="F23" s="60"/>
      <c r="G23" s="8">
        <f>G24+G34</f>
        <v>38230.800000000003</v>
      </c>
      <c r="H23" s="8">
        <f>H24+H34</f>
        <v>37216.800000000003</v>
      </c>
    </row>
    <row r="24" spans="1:8" s="63" customFormat="1" ht="26.25" customHeight="1" x14ac:dyDescent="0.2">
      <c r="A24" s="62"/>
      <c r="B24" s="59" t="s">
        <v>244</v>
      </c>
      <c r="C24" s="60">
        <v>992</v>
      </c>
      <c r="D24" s="61" t="s">
        <v>66</v>
      </c>
      <c r="E24" s="61"/>
      <c r="F24" s="60"/>
      <c r="G24" s="5">
        <f>G25+G27+G31</f>
        <v>37507.4</v>
      </c>
      <c r="H24" s="5">
        <f>H25+H27+H31</f>
        <v>36721.300000000003</v>
      </c>
    </row>
    <row r="25" spans="1:8" ht="29.25" customHeight="1" x14ac:dyDescent="0.25">
      <c r="A25" s="38"/>
      <c r="B25" s="59" t="s">
        <v>67</v>
      </c>
      <c r="C25" s="60">
        <v>992</v>
      </c>
      <c r="D25" s="61" t="s">
        <v>66</v>
      </c>
      <c r="E25" s="61" t="s">
        <v>68</v>
      </c>
      <c r="F25" s="60"/>
      <c r="G25" s="5">
        <f>G26</f>
        <v>1701.5</v>
      </c>
      <c r="H25" s="5">
        <f>H26</f>
        <v>1701.5</v>
      </c>
    </row>
    <row r="26" spans="1:8" s="77" customFormat="1" ht="41.25" customHeight="1" x14ac:dyDescent="0.2">
      <c r="A26" s="38"/>
      <c r="B26" s="64" t="s">
        <v>55</v>
      </c>
      <c r="C26" s="65">
        <v>992</v>
      </c>
      <c r="D26" s="66" t="s">
        <v>66</v>
      </c>
      <c r="E26" s="66" t="s">
        <v>68</v>
      </c>
      <c r="F26" s="65">
        <v>100</v>
      </c>
      <c r="G26" s="6">
        <v>1701.5</v>
      </c>
      <c r="H26" s="6">
        <v>1701.5</v>
      </c>
    </row>
    <row r="27" spans="1:8" ht="26.25" customHeight="1" x14ac:dyDescent="0.25">
      <c r="A27" s="38"/>
      <c r="B27" s="59" t="s">
        <v>69</v>
      </c>
      <c r="C27" s="60">
        <v>992</v>
      </c>
      <c r="D27" s="61" t="s">
        <v>66</v>
      </c>
      <c r="E27" s="61" t="s">
        <v>70</v>
      </c>
      <c r="F27" s="65"/>
      <c r="G27" s="5">
        <f>G28+G29+G30</f>
        <v>30591.9</v>
      </c>
      <c r="H27" s="5">
        <f>H28+H29+H30</f>
        <v>29930.1</v>
      </c>
    </row>
    <row r="28" spans="1:8" ht="40.5" customHeight="1" x14ac:dyDescent="0.25">
      <c r="A28" s="38"/>
      <c r="B28" s="64" t="s">
        <v>55</v>
      </c>
      <c r="C28" s="65">
        <v>992</v>
      </c>
      <c r="D28" s="66" t="s">
        <v>66</v>
      </c>
      <c r="E28" s="66" t="s">
        <v>70</v>
      </c>
      <c r="F28" s="65">
        <v>100</v>
      </c>
      <c r="G28" s="9">
        <v>25666.7</v>
      </c>
      <c r="H28" s="9">
        <v>25511.599999999999</v>
      </c>
    </row>
    <row r="29" spans="1:8" ht="16.5" customHeight="1" x14ac:dyDescent="0.25">
      <c r="A29" s="38"/>
      <c r="B29" s="64" t="s">
        <v>62</v>
      </c>
      <c r="C29" s="65">
        <v>992</v>
      </c>
      <c r="D29" s="66" t="s">
        <v>66</v>
      </c>
      <c r="E29" s="66" t="s">
        <v>70</v>
      </c>
      <c r="F29" s="65">
        <v>200</v>
      </c>
      <c r="G29" s="9">
        <v>4464.2</v>
      </c>
      <c r="H29" s="9">
        <v>3958.9</v>
      </c>
    </row>
    <row r="30" spans="1:8" ht="16.5" customHeight="1" x14ac:dyDescent="0.25">
      <c r="A30" s="38"/>
      <c r="B30" s="70" t="s">
        <v>63</v>
      </c>
      <c r="C30" s="65">
        <v>992</v>
      </c>
      <c r="D30" s="66" t="s">
        <v>66</v>
      </c>
      <c r="E30" s="66" t="s">
        <v>70</v>
      </c>
      <c r="F30" s="65">
        <v>800</v>
      </c>
      <c r="G30" s="9">
        <v>461</v>
      </c>
      <c r="H30" s="9">
        <v>459.6</v>
      </c>
    </row>
    <row r="31" spans="1:8" s="78" customFormat="1" ht="27" customHeight="1" x14ac:dyDescent="0.25">
      <c r="A31" s="38"/>
      <c r="B31" s="10" t="s">
        <v>239</v>
      </c>
      <c r="C31" s="11" t="s">
        <v>10</v>
      </c>
      <c r="D31" s="61" t="s">
        <v>66</v>
      </c>
      <c r="E31" s="61" t="s">
        <v>71</v>
      </c>
      <c r="F31" s="65"/>
      <c r="G31" s="8">
        <f>G32+G33</f>
        <v>5214</v>
      </c>
      <c r="H31" s="8">
        <f>H32+H33</f>
        <v>5089.7000000000007</v>
      </c>
    </row>
    <row r="32" spans="1:8" s="78" customFormat="1" ht="42" customHeight="1" x14ac:dyDescent="0.25">
      <c r="A32" s="38"/>
      <c r="B32" s="64" t="s">
        <v>55</v>
      </c>
      <c r="C32" s="65">
        <v>992</v>
      </c>
      <c r="D32" s="66" t="s">
        <v>66</v>
      </c>
      <c r="E32" s="66" t="s">
        <v>71</v>
      </c>
      <c r="F32" s="65">
        <v>100</v>
      </c>
      <c r="G32" s="9">
        <v>4942.6000000000004</v>
      </c>
      <c r="H32" s="9">
        <v>4826.6000000000004</v>
      </c>
    </row>
    <row r="33" spans="1:8" s="78" customFormat="1" ht="15" customHeight="1" x14ac:dyDescent="0.25">
      <c r="A33" s="38"/>
      <c r="B33" s="64" t="s">
        <v>62</v>
      </c>
      <c r="C33" s="65">
        <v>992</v>
      </c>
      <c r="D33" s="66" t="s">
        <v>66</v>
      </c>
      <c r="E33" s="66" t="s">
        <v>71</v>
      </c>
      <c r="F33" s="65">
        <v>200</v>
      </c>
      <c r="G33" s="9">
        <v>271.39999999999998</v>
      </c>
      <c r="H33" s="9">
        <v>263.10000000000002</v>
      </c>
    </row>
    <row r="34" spans="1:8" s="63" customFormat="1" ht="15.75" customHeight="1" x14ac:dyDescent="0.2">
      <c r="A34" s="62"/>
      <c r="B34" s="59" t="s">
        <v>72</v>
      </c>
      <c r="C34" s="60">
        <v>992</v>
      </c>
      <c r="D34" s="61" t="s">
        <v>73</v>
      </c>
      <c r="E34" s="61"/>
      <c r="F34" s="60"/>
      <c r="G34" s="5">
        <f>G35+G37+G39</f>
        <v>723.39999999999986</v>
      </c>
      <c r="H34" s="5">
        <f>H35+H37+H39</f>
        <v>495.50000000000006</v>
      </c>
    </row>
    <row r="35" spans="1:8" ht="24.75" customHeight="1" x14ac:dyDescent="0.25">
      <c r="A35" s="38"/>
      <c r="B35" s="59" t="s">
        <v>74</v>
      </c>
      <c r="C35" s="60">
        <v>992</v>
      </c>
      <c r="D35" s="61" t="s">
        <v>73</v>
      </c>
      <c r="E35" s="61" t="s">
        <v>75</v>
      </c>
      <c r="F35" s="65"/>
      <c r="G35" s="5">
        <f>G36</f>
        <v>195.2</v>
      </c>
      <c r="H35" s="5">
        <f>H36</f>
        <v>181.6</v>
      </c>
    </row>
    <row r="36" spans="1:8" ht="12.75" customHeight="1" x14ac:dyDescent="0.25">
      <c r="A36" s="38"/>
      <c r="B36" s="64" t="s">
        <v>62</v>
      </c>
      <c r="C36" s="65">
        <v>992</v>
      </c>
      <c r="D36" s="66" t="s">
        <v>73</v>
      </c>
      <c r="E36" s="66" t="s">
        <v>75</v>
      </c>
      <c r="F36" s="65">
        <v>200</v>
      </c>
      <c r="G36" s="7">
        <v>195.2</v>
      </c>
      <c r="H36" s="7">
        <v>181.6</v>
      </c>
    </row>
    <row r="37" spans="1:8" ht="14.25" customHeight="1" x14ac:dyDescent="0.25">
      <c r="A37" s="38"/>
      <c r="B37" s="79" t="s">
        <v>76</v>
      </c>
      <c r="C37" s="60">
        <v>992</v>
      </c>
      <c r="D37" s="61" t="s">
        <v>73</v>
      </c>
      <c r="E37" s="61" t="s">
        <v>77</v>
      </c>
      <c r="F37" s="65"/>
      <c r="G37" s="5">
        <f>G38</f>
        <v>519.4</v>
      </c>
      <c r="H37" s="5">
        <f>H38</f>
        <v>305.10000000000002</v>
      </c>
    </row>
    <row r="38" spans="1:8" ht="15.75" customHeight="1" x14ac:dyDescent="0.25">
      <c r="A38" s="38"/>
      <c r="B38" s="64" t="s">
        <v>62</v>
      </c>
      <c r="C38" s="65">
        <v>992</v>
      </c>
      <c r="D38" s="66" t="s">
        <v>73</v>
      </c>
      <c r="E38" s="66" t="s">
        <v>77</v>
      </c>
      <c r="F38" s="65">
        <v>200</v>
      </c>
      <c r="G38" s="7">
        <v>519.4</v>
      </c>
      <c r="H38" s="7">
        <v>305.10000000000002</v>
      </c>
    </row>
    <row r="39" spans="1:8" customFormat="1" ht="30" customHeight="1" x14ac:dyDescent="0.25">
      <c r="A39" s="38"/>
      <c r="B39" s="59" t="s">
        <v>240</v>
      </c>
      <c r="C39" s="61" t="s">
        <v>10</v>
      </c>
      <c r="D39" s="61" t="s">
        <v>73</v>
      </c>
      <c r="E39" s="61" t="s">
        <v>78</v>
      </c>
      <c r="F39" s="66"/>
      <c r="G39" s="12">
        <f>G40</f>
        <v>8.8000000000000007</v>
      </c>
      <c r="H39" s="12">
        <f>H40</f>
        <v>8.8000000000000007</v>
      </c>
    </row>
    <row r="40" spans="1:8" customFormat="1" ht="15.75" customHeight="1" x14ac:dyDescent="0.25">
      <c r="A40" s="38"/>
      <c r="B40" s="80" t="s">
        <v>79</v>
      </c>
      <c r="C40" s="66" t="s">
        <v>10</v>
      </c>
      <c r="D40" s="66" t="s">
        <v>73</v>
      </c>
      <c r="E40" s="66" t="s">
        <v>78</v>
      </c>
      <c r="F40" s="66"/>
      <c r="G40" s="12">
        <f>G41</f>
        <v>8.8000000000000007</v>
      </c>
      <c r="H40" s="12">
        <f>H41</f>
        <v>8.8000000000000007</v>
      </c>
    </row>
    <row r="41" spans="1:8" customFormat="1" ht="13.5" customHeight="1" x14ac:dyDescent="0.25">
      <c r="A41" s="38"/>
      <c r="B41" s="64" t="s">
        <v>62</v>
      </c>
      <c r="C41" s="66" t="s">
        <v>10</v>
      </c>
      <c r="D41" s="66" t="s">
        <v>73</v>
      </c>
      <c r="E41" s="66" t="s">
        <v>78</v>
      </c>
      <c r="F41" s="66" t="s">
        <v>80</v>
      </c>
      <c r="G41" s="6">
        <v>8.8000000000000007</v>
      </c>
      <c r="H41" s="6">
        <v>8.8000000000000007</v>
      </c>
    </row>
    <row r="42" spans="1:8" customFormat="1" ht="16.5" customHeight="1" x14ac:dyDescent="0.25">
      <c r="A42" s="38"/>
      <c r="B42" s="59" t="s">
        <v>81</v>
      </c>
      <c r="C42" s="60">
        <v>992</v>
      </c>
      <c r="D42" s="61" t="s">
        <v>82</v>
      </c>
      <c r="E42" s="61"/>
      <c r="F42" s="60"/>
      <c r="G42" s="5">
        <f>G43</f>
        <v>419.6</v>
      </c>
      <c r="H42" s="5">
        <f>H43</f>
        <v>419.5</v>
      </c>
    </row>
    <row r="43" spans="1:8" s="82" customFormat="1" ht="27.75" customHeight="1" x14ac:dyDescent="0.25">
      <c r="A43" s="62"/>
      <c r="B43" s="81" t="s">
        <v>83</v>
      </c>
      <c r="C43" s="60">
        <v>992</v>
      </c>
      <c r="D43" s="61" t="s">
        <v>84</v>
      </c>
      <c r="E43" s="61"/>
      <c r="F43" s="60"/>
      <c r="G43" s="5">
        <f t="shared" ref="G43:H44" si="1">G44</f>
        <v>419.6</v>
      </c>
      <c r="H43" s="5">
        <f t="shared" si="1"/>
        <v>419.5</v>
      </c>
    </row>
    <row r="44" spans="1:8" ht="26.25" customHeight="1" x14ac:dyDescent="0.25">
      <c r="A44" s="38"/>
      <c r="B44" s="59" t="s">
        <v>85</v>
      </c>
      <c r="C44" s="60">
        <v>992</v>
      </c>
      <c r="D44" s="61" t="s">
        <v>84</v>
      </c>
      <c r="E44" s="61" t="s">
        <v>86</v>
      </c>
      <c r="F44" s="65"/>
      <c r="G44" s="5">
        <f t="shared" si="1"/>
        <v>419.6</v>
      </c>
      <c r="H44" s="5">
        <f t="shared" si="1"/>
        <v>419.5</v>
      </c>
    </row>
    <row r="45" spans="1:8" ht="14.25" customHeight="1" x14ac:dyDescent="0.25">
      <c r="A45" s="38"/>
      <c r="B45" s="64" t="s">
        <v>62</v>
      </c>
      <c r="C45" s="65">
        <v>992</v>
      </c>
      <c r="D45" s="66" t="s">
        <v>84</v>
      </c>
      <c r="E45" s="66" t="s">
        <v>86</v>
      </c>
      <c r="F45" s="65">
        <v>200</v>
      </c>
      <c r="G45" s="7">
        <v>419.6</v>
      </c>
      <c r="H45" s="7">
        <v>419.5</v>
      </c>
    </row>
    <row r="46" spans="1:8" s="63" customFormat="1" ht="14.25" customHeight="1" x14ac:dyDescent="0.2">
      <c r="A46" s="62"/>
      <c r="B46" s="59" t="s">
        <v>87</v>
      </c>
      <c r="C46" s="60">
        <v>992</v>
      </c>
      <c r="D46" s="61" t="s">
        <v>88</v>
      </c>
      <c r="E46" s="61"/>
      <c r="F46" s="65"/>
      <c r="G46" s="5">
        <f>G51+G48+G54</f>
        <v>52790.000000000007</v>
      </c>
      <c r="H46" s="5">
        <f>H51+H48+H54</f>
        <v>52760.900000000009</v>
      </c>
    </row>
    <row r="47" spans="1:8" s="63" customFormat="1" ht="14.25" customHeight="1" x14ac:dyDescent="0.2">
      <c r="A47" s="62"/>
      <c r="B47" s="59" t="s">
        <v>89</v>
      </c>
      <c r="C47" s="60">
        <v>992</v>
      </c>
      <c r="D47" s="61" t="s">
        <v>90</v>
      </c>
      <c r="E47" s="61"/>
      <c r="F47" s="65"/>
      <c r="G47" s="5">
        <f t="shared" ref="G47:H49" si="2">G48</f>
        <v>1839.3</v>
      </c>
      <c r="H47" s="5">
        <f t="shared" si="2"/>
        <v>1839.3</v>
      </c>
    </row>
    <row r="48" spans="1:8" s="63" customFormat="1" ht="14.25" customHeight="1" x14ac:dyDescent="0.2">
      <c r="A48" s="62"/>
      <c r="B48" s="59" t="s">
        <v>92</v>
      </c>
      <c r="C48" s="60">
        <v>992</v>
      </c>
      <c r="D48" s="61" t="s">
        <v>90</v>
      </c>
      <c r="E48" s="61" t="s">
        <v>91</v>
      </c>
      <c r="F48" s="60"/>
      <c r="G48" s="5">
        <f t="shared" si="2"/>
        <v>1839.3</v>
      </c>
      <c r="H48" s="5">
        <f t="shared" si="2"/>
        <v>1839.3</v>
      </c>
    </row>
    <row r="49" spans="1:8" s="63" customFormat="1" ht="27" customHeight="1" x14ac:dyDescent="0.2">
      <c r="A49" s="62"/>
      <c r="B49" s="64" t="s">
        <v>93</v>
      </c>
      <c r="C49" s="65">
        <v>992</v>
      </c>
      <c r="D49" s="66" t="s">
        <v>90</v>
      </c>
      <c r="E49" s="66" t="s">
        <v>91</v>
      </c>
      <c r="F49" s="65"/>
      <c r="G49" s="7">
        <f t="shared" si="2"/>
        <v>1839.3</v>
      </c>
      <c r="H49" s="7">
        <f t="shared" si="2"/>
        <v>1839.3</v>
      </c>
    </row>
    <row r="50" spans="1:8" s="63" customFormat="1" ht="14.25" customHeight="1" x14ac:dyDescent="0.2">
      <c r="A50" s="62"/>
      <c r="B50" s="64" t="s">
        <v>62</v>
      </c>
      <c r="C50" s="65">
        <v>992</v>
      </c>
      <c r="D50" s="66" t="s">
        <v>90</v>
      </c>
      <c r="E50" s="66" t="s">
        <v>91</v>
      </c>
      <c r="F50" s="65">
        <v>200</v>
      </c>
      <c r="G50" s="7">
        <v>1839.3</v>
      </c>
      <c r="H50" s="7">
        <v>1839.3</v>
      </c>
    </row>
    <row r="51" spans="1:8" s="63" customFormat="1" ht="13.5" customHeight="1" x14ac:dyDescent="0.2">
      <c r="A51" s="62"/>
      <c r="B51" s="59" t="s">
        <v>94</v>
      </c>
      <c r="C51" s="60">
        <v>992</v>
      </c>
      <c r="D51" s="61" t="s">
        <v>95</v>
      </c>
      <c r="E51" s="61"/>
      <c r="F51" s="60"/>
      <c r="G51" s="5">
        <f>G52</f>
        <v>50944.3</v>
      </c>
      <c r="H51" s="5">
        <f>H52</f>
        <v>50915.3</v>
      </c>
    </row>
    <row r="52" spans="1:8" s="63" customFormat="1" ht="30" customHeight="1" x14ac:dyDescent="0.2">
      <c r="A52" s="62"/>
      <c r="B52" s="83" t="s">
        <v>96</v>
      </c>
      <c r="C52" s="60">
        <v>992</v>
      </c>
      <c r="D52" s="61" t="s">
        <v>95</v>
      </c>
      <c r="E52" s="61" t="s">
        <v>97</v>
      </c>
      <c r="F52" s="60"/>
      <c r="G52" s="5">
        <f>G53</f>
        <v>50944.3</v>
      </c>
      <c r="H52" s="5">
        <f>H53</f>
        <v>50915.3</v>
      </c>
    </row>
    <row r="53" spans="1:8" ht="17.25" customHeight="1" x14ac:dyDescent="0.25">
      <c r="A53" s="38"/>
      <c r="B53" s="64" t="s">
        <v>62</v>
      </c>
      <c r="C53" s="65">
        <v>992</v>
      </c>
      <c r="D53" s="66" t="s">
        <v>95</v>
      </c>
      <c r="E53" s="66" t="s">
        <v>97</v>
      </c>
      <c r="F53" s="65">
        <v>200</v>
      </c>
      <c r="G53" s="9">
        <v>50944.3</v>
      </c>
      <c r="H53" s="9">
        <v>50915.3</v>
      </c>
    </row>
    <row r="54" spans="1:8" ht="17.25" customHeight="1" x14ac:dyDescent="0.25">
      <c r="A54" s="38"/>
      <c r="B54" s="84" t="s">
        <v>98</v>
      </c>
      <c r="C54" s="60">
        <v>992</v>
      </c>
      <c r="D54" s="61" t="s">
        <v>99</v>
      </c>
      <c r="E54" s="61"/>
      <c r="F54" s="60"/>
      <c r="G54" s="5">
        <f>G55</f>
        <v>6.4</v>
      </c>
      <c r="H54" s="5">
        <f>H55</f>
        <v>6.3</v>
      </c>
    </row>
    <row r="55" spans="1:8" ht="17.25" customHeight="1" x14ac:dyDescent="0.25">
      <c r="A55" s="38"/>
      <c r="B55" s="85" t="s">
        <v>100</v>
      </c>
      <c r="C55" s="60">
        <v>992</v>
      </c>
      <c r="D55" s="61" t="s">
        <v>99</v>
      </c>
      <c r="E55" s="61" t="s">
        <v>101</v>
      </c>
      <c r="F55" s="60"/>
      <c r="G55" s="5">
        <f>G56</f>
        <v>6.4</v>
      </c>
      <c r="H55" s="5">
        <f>H56</f>
        <v>6.3</v>
      </c>
    </row>
    <row r="56" spans="1:8" ht="17.25" customHeight="1" x14ac:dyDescent="0.25">
      <c r="A56" s="38"/>
      <c r="B56" s="86" t="s">
        <v>102</v>
      </c>
      <c r="C56" s="65">
        <v>992</v>
      </c>
      <c r="D56" s="66" t="s">
        <v>99</v>
      </c>
      <c r="E56" s="66" t="s">
        <v>101</v>
      </c>
      <c r="F56" s="65">
        <v>200</v>
      </c>
      <c r="G56" s="7">
        <v>6.4</v>
      </c>
      <c r="H56" s="7">
        <v>6.3</v>
      </c>
    </row>
    <row r="57" spans="1:8" s="78" customFormat="1" ht="12.75" customHeight="1" x14ac:dyDescent="0.25">
      <c r="A57" s="38"/>
      <c r="B57" s="59" t="s">
        <v>103</v>
      </c>
      <c r="C57" s="60">
        <v>992</v>
      </c>
      <c r="D57" s="61" t="s">
        <v>104</v>
      </c>
      <c r="E57" s="87"/>
      <c r="F57" s="60"/>
      <c r="G57" s="5">
        <f>G61+G58</f>
        <v>165170.5</v>
      </c>
      <c r="H57" s="5">
        <f>H61+H58</f>
        <v>164746.89999999997</v>
      </c>
    </row>
    <row r="58" spans="1:8" s="78" customFormat="1" ht="14.25" customHeight="1" x14ac:dyDescent="0.25">
      <c r="A58" s="38"/>
      <c r="B58" s="88" t="s">
        <v>200</v>
      </c>
      <c r="C58" s="60">
        <v>992</v>
      </c>
      <c r="D58" s="60" t="s">
        <v>201</v>
      </c>
      <c r="E58" s="61"/>
      <c r="F58" s="61"/>
      <c r="G58" s="12">
        <f>G59</f>
        <v>1747.4</v>
      </c>
      <c r="H58" s="12">
        <f>H59</f>
        <v>1747.3</v>
      </c>
    </row>
    <row r="59" spans="1:8" s="78" customFormat="1" ht="14.25" customHeight="1" x14ac:dyDescent="0.25">
      <c r="A59" s="38"/>
      <c r="B59" s="88" t="s">
        <v>202</v>
      </c>
      <c r="C59" s="60">
        <v>992</v>
      </c>
      <c r="D59" s="60" t="s">
        <v>201</v>
      </c>
      <c r="E59" s="61" t="s">
        <v>203</v>
      </c>
      <c r="F59" s="61"/>
      <c r="G59" s="12">
        <f>G60</f>
        <v>1747.4</v>
      </c>
      <c r="H59" s="12">
        <f>H60</f>
        <v>1747.3</v>
      </c>
    </row>
    <row r="60" spans="1:8" s="78" customFormat="1" ht="14.25" customHeight="1" x14ac:dyDescent="0.25">
      <c r="A60" s="38"/>
      <c r="B60" s="64" t="s">
        <v>62</v>
      </c>
      <c r="C60" s="65">
        <v>992</v>
      </c>
      <c r="D60" s="65" t="s">
        <v>201</v>
      </c>
      <c r="E60" s="66" t="s">
        <v>203</v>
      </c>
      <c r="F60" s="66" t="s">
        <v>80</v>
      </c>
      <c r="G60" s="6">
        <v>1747.4</v>
      </c>
      <c r="H60" s="6">
        <v>1747.3</v>
      </c>
    </row>
    <row r="61" spans="1:8" s="89" customFormat="1" ht="15.75" customHeight="1" x14ac:dyDescent="0.2">
      <c r="A61" s="62"/>
      <c r="B61" s="83" t="s">
        <v>105</v>
      </c>
      <c r="C61" s="60">
        <v>992</v>
      </c>
      <c r="D61" s="61" t="s">
        <v>106</v>
      </c>
      <c r="E61" s="61"/>
      <c r="F61" s="60"/>
      <c r="G61" s="5">
        <f>G62+G64+G73+G66+G71+G69</f>
        <v>163423.1</v>
      </c>
      <c r="H61" s="5">
        <f>H62+H64+H73+H66+H71+H69</f>
        <v>162999.59999999998</v>
      </c>
    </row>
    <row r="62" spans="1:8" s="78" customFormat="1" ht="40.5" customHeight="1" x14ac:dyDescent="0.25">
      <c r="A62" s="38"/>
      <c r="B62" s="59" t="s">
        <v>253</v>
      </c>
      <c r="C62" s="60">
        <v>992</v>
      </c>
      <c r="D62" s="61" t="s">
        <v>106</v>
      </c>
      <c r="E62" s="61" t="s">
        <v>107</v>
      </c>
      <c r="F62" s="65"/>
      <c r="G62" s="5">
        <f>G63</f>
        <v>15678.6</v>
      </c>
      <c r="H62" s="5">
        <f>H63</f>
        <v>15666.7</v>
      </c>
    </row>
    <row r="63" spans="1:8" ht="16.5" customHeight="1" x14ac:dyDescent="0.25">
      <c r="A63" s="38"/>
      <c r="B63" s="64" t="s">
        <v>62</v>
      </c>
      <c r="C63" s="65">
        <v>992</v>
      </c>
      <c r="D63" s="66" t="s">
        <v>106</v>
      </c>
      <c r="E63" s="66" t="s">
        <v>107</v>
      </c>
      <c r="F63" s="65">
        <v>200</v>
      </c>
      <c r="G63" s="7">
        <v>15678.6</v>
      </c>
      <c r="H63" s="7">
        <v>15666.7</v>
      </c>
    </row>
    <row r="64" spans="1:8" ht="43.5" customHeight="1" x14ac:dyDescent="0.25">
      <c r="A64" s="38"/>
      <c r="B64" s="59" t="s">
        <v>108</v>
      </c>
      <c r="C64" s="60">
        <v>992</v>
      </c>
      <c r="D64" s="61" t="s">
        <v>106</v>
      </c>
      <c r="E64" s="61" t="s">
        <v>109</v>
      </c>
      <c r="F64" s="65"/>
      <c r="G64" s="5">
        <f>G65</f>
        <v>28624.799999999999</v>
      </c>
      <c r="H64" s="5">
        <f>H65</f>
        <v>28578.3</v>
      </c>
    </row>
    <row r="65" spans="1:8" ht="15.75" customHeight="1" x14ac:dyDescent="0.25">
      <c r="A65" s="38"/>
      <c r="B65" s="64" t="s">
        <v>62</v>
      </c>
      <c r="C65" s="65">
        <v>992</v>
      </c>
      <c r="D65" s="66" t="s">
        <v>106</v>
      </c>
      <c r="E65" s="66" t="s">
        <v>109</v>
      </c>
      <c r="F65" s="66" t="s">
        <v>80</v>
      </c>
      <c r="G65" s="9">
        <v>28624.799999999999</v>
      </c>
      <c r="H65" s="9">
        <v>28578.3</v>
      </c>
    </row>
    <row r="66" spans="1:8" s="78" customFormat="1" ht="28.5" customHeight="1" x14ac:dyDescent="0.25">
      <c r="A66" s="38"/>
      <c r="B66" s="59" t="s">
        <v>110</v>
      </c>
      <c r="C66" s="60">
        <v>992</v>
      </c>
      <c r="D66" s="61" t="s">
        <v>106</v>
      </c>
      <c r="E66" s="61" t="s">
        <v>111</v>
      </c>
      <c r="F66" s="60"/>
      <c r="G66" s="5">
        <f>G67+G68</f>
        <v>100316.4</v>
      </c>
      <c r="H66" s="5">
        <f>H67+H68</f>
        <v>99980</v>
      </c>
    </row>
    <row r="67" spans="1:8" s="78" customFormat="1" ht="12.75" customHeight="1" x14ac:dyDescent="0.25">
      <c r="A67" s="38"/>
      <c r="B67" s="64" t="s">
        <v>62</v>
      </c>
      <c r="C67" s="65">
        <v>992</v>
      </c>
      <c r="D67" s="66" t="s">
        <v>106</v>
      </c>
      <c r="E67" s="66" t="s">
        <v>111</v>
      </c>
      <c r="F67" s="65">
        <v>200</v>
      </c>
      <c r="G67" s="9">
        <v>100241.4</v>
      </c>
      <c r="H67" s="9">
        <v>99905</v>
      </c>
    </row>
    <row r="68" spans="1:8" s="78" customFormat="1" ht="12.75" customHeight="1" x14ac:dyDescent="0.25">
      <c r="A68" s="38"/>
      <c r="B68" s="64" t="s">
        <v>63</v>
      </c>
      <c r="C68" s="65">
        <v>992</v>
      </c>
      <c r="D68" s="66" t="s">
        <v>106</v>
      </c>
      <c r="E68" s="66" t="s">
        <v>111</v>
      </c>
      <c r="F68" s="65">
        <v>800</v>
      </c>
      <c r="G68" s="9">
        <v>75</v>
      </c>
      <c r="H68" s="9">
        <v>75</v>
      </c>
    </row>
    <row r="69" spans="1:8" s="77" customFormat="1" ht="27" customHeight="1" x14ac:dyDescent="0.2">
      <c r="A69" s="38"/>
      <c r="B69" s="59" t="s">
        <v>112</v>
      </c>
      <c r="C69" s="60">
        <v>992</v>
      </c>
      <c r="D69" s="61" t="s">
        <v>106</v>
      </c>
      <c r="E69" s="61" t="s">
        <v>113</v>
      </c>
      <c r="F69" s="60"/>
      <c r="G69" s="5">
        <f>G70</f>
        <v>15645.5</v>
      </c>
      <c r="H69" s="5">
        <f>H70</f>
        <v>15644.8</v>
      </c>
    </row>
    <row r="70" spans="1:8" ht="15" customHeight="1" x14ac:dyDescent="0.25">
      <c r="A70" s="38"/>
      <c r="B70" s="64" t="s">
        <v>62</v>
      </c>
      <c r="C70" s="65">
        <v>992</v>
      </c>
      <c r="D70" s="66" t="s">
        <v>106</v>
      </c>
      <c r="E70" s="66" t="s">
        <v>113</v>
      </c>
      <c r="F70" s="65">
        <v>200</v>
      </c>
      <c r="G70" s="7">
        <v>15645.5</v>
      </c>
      <c r="H70" s="7">
        <v>15644.8</v>
      </c>
    </row>
    <row r="71" spans="1:8" ht="15" customHeight="1" x14ac:dyDescent="0.25">
      <c r="A71" s="38"/>
      <c r="B71" s="90" t="s">
        <v>114</v>
      </c>
      <c r="C71" s="60">
        <v>992</v>
      </c>
      <c r="D71" s="61" t="s">
        <v>106</v>
      </c>
      <c r="E71" s="61" t="s">
        <v>115</v>
      </c>
      <c r="F71" s="60"/>
      <c r="G71" s="5">
        <f>G72</f>
        <v>1997.7</v>
      </c>
      <c r="H71" s="5">
        <f>H72</f>
        <v>1993</v>
      </c>
    </row>
    <row r="72" spans="1:8" ht="15" customHeight="1" x14ac:dyDescent="0.25">
      <c r="A72" s="38"/>
      <c r="B72" s="64" t="s">
        <v>62</v>
      </c>
      <c r="C72" s="65">
        <v>992</v>
      </c>
      <c r="D72" s="66" t="s">
        <v>106</v>
      </c>
      <c r="E72" s="66" t="s">
        <v>115</v>
      </c>
      <c r="F72" s="65">
        <v>200</v>
      </c>
      <c r="G72" s="9">
        <v>1997.7</v>
      </c>
      <c r="H72" s="9">
        <v>1993</v>
      </c>
    </row>
    <row r="73" spans="1:8" ht="39.75" customHeight="1" x14ac:dyDescent="0.25">
      <c r="A73" s="38"/>
      <c r="B73" s="59" t="s">
        <v>204</v>
      </c>
      <c r="C73" s="60">
        <v>992</v>
      </c>
      <c r="D73" s="61" t="s">
        <v>106</v>
      </c>
      <c r="E73" s="61" t="s">
        <v>116</v>
      </c>
      <c r="F73" s="65"/>
      <c r="G73" s="91">
        <f>G74</f>
        <v>1160.0999999999999</v>
      </c>
      <c r="H73" s="91">
        <f>H74</f>
        <v>1136.8</v>
      </c>
    </row>
    <row r="74" spans="1:8" ht="13.5" customHeight="1" x14ac:dyDescent="0.25">
      <c r="A74" s="38"/>
      <c r="B74" s="64" t="s">
        <v>62</v>
      </c>
      <c r="C74" s="65">
        <v>992</v>
      </c>
      <c r="D74" s="66" t="s">
        <v>106</v>
      </c>
      <c r="E74" s="66" t="s">
        <v>116</v>
      </c>
      <c r="F74" s="65">
        <v>200</v>
      </c>
      <c r="G74" s="7">
        <v>1160.0999999999999</v>
      </c>
      <c r="H74" s="7">
        <v>1136.8</v>
      </c>
    </row>
    <row r="75" spans="1:8" ht="14.25" customHeight="1" x14ac:dyDescent="0.25">
      <c r="A75" s="38"/>
      <c r="B75" s="83" t="s">
        <v>117</v>
      </c>
      <c r="C75" s="60">
        <v>992</v>
      </c>
      <c r="D75" s="61" t="s">
        <v>118</v>
      </c>
      <c r="E75" s="61"/>
      <c r="F75" s="60"/>
      <c r="G75" s="5">
        <f>G79+G76</f>
        <v>2996.4000000000005</v>
      </c>
      <c r="H75" s="5">
        <f>H79+H76</f>
        <v>2949.1</v>
      </c>
    </row>
    <row r="76" spans="1:8" s="63" customFormat="1" ht="15.75" customHeight="1" x14ac:dyDescent="0.2">
      <c r="A76" s="62"/>
      <c r="B76" s="59" t="s">
        <v>119</v>
      </c>
      <c r="C76" s="60">
        <v>992</v>
      </c>
      <c r="D76" s="61" t="s">
        <v>120</v>
      </c>
      <c r="E76" s="61"/>
      <c r="F76" s="60"/>
      <c r="G76" s="5">
        <f t="shared" ref="G76:H77" si="3">G77</f>
        <v>129.80000000000001</v>
      </c>
      <c r="H76" s="5">
        <f t="shared" si="3"/>
        <v>83.4</v>
      </c>
    </row>
    <row r="77" spans="1:8" ht="44.25" customHeight="1" x14ac:dyDescent="0.25">
      <c r="A77" s="38"/>
      <c r="B77" s="59" t="s">
        <v>121</v>
      </c>
      <c r="C77" s="60">
        <v>992</v>
      </c>
      <c r="D77" s="61" t="s">
        <v>120</v>
      </c>
      <c r="E77" s="61" t="s">
        <v>122</v>
      </c>
      <c r="F77" s="60"/>
      <c r="G77" s="5">
        <f t="shared" si="3"/>
        <v>129.80000000000001</v>
      </c>
      <c r="H77" s="5">
        <f t="shared" si="3"/>
        <v>83.4</v>
      </c>
    </row>
    <row r="78" spans="1:8" ht="13.5" customHeight="1" x14ac:dyDescent="0.25">
      <c r="A78" s="38"/>
      <c r="B78" s="64" t="s">
        <v>62</v>
      </c>
      <c r="C78" s="65">
        <v>992</v>
      </c>
      <c r="D78" s="66" t="s">
        <v>120</v>
      </c>
      <c r="E78" s="66" t="s">
        <v>122</v>
      </c>
      <c r="F78" s="65">
        <v>200</v>
      </c>
      <c r="G78" s="7">
        <v>129.80000000000001</v>
      </c>
      <c r="H78" s="7">
        <v>83.4</v>
      </c>
    </row>
    <row r="79" spans="1:8" ht="17.25" customHeight="1" x14ac:dyDescent="0.25">
      <c r="A79" s="38"/>
      <c r="B79" s="59" t="s">
        <v>123</v>
      </c>
      <c r="C79" s="60">
        <v>992</v>
      </c>
      <c r="D79" s="61" t="s">
        <v>124</v>
      </c>
      <c r="E79" s="61"/>
      <c r="F79" s="60"/>
      <c r="G79" s="5">
        <f>G84+G90+G88+G82+G86+G80</f>
        <v>2866.6000000000004</v>
      </c>
      <c r="H79" s="5">
        <f>H84+H90+H88+H82+H86+H80</f>
        <v>2865.7</v>
      </c>
    </row>
    <row r="80" spans="1:8" ht="39" customHeight="1" x14ac:dyDescent="0.25">
      <c r="A80" s="38"/>
      <c r="B80" s="59" t="s">
        <v>125</v>
      </c>
      <c r="C80" s="60">
        <v>992</v>
      </c>
      <c r="D80" s="61" t="s">
        <v>124</v>
      </c>
      <c r="E80" s="61" t="s">
        <v>126</v>
      </c>
      <c r="F80" s="60"/>
      <c r="G80" s="5">
        <f>G81</f>
        <v>440</v>
      </c>
      <c r="H80" s="5">
        <f>H81</f>
        <v>440</v>
      </c>
    </row>
    <row r="81" spans="1:8" ht="17.25" customHeight="1" x14ac:dyDescent="0.25">
      <c r="A81" s="38"/>
      <c r="B81" s="64" t="s">
        <v>62</v>
      </c>
      <c r="C81" s="65">
        <v>992</v>
      </c>
      <c r="D81" s="66" t="s">
        <v>124</v>
      </c>
      <c r="E81" s="66" t="s">
        <v>126</v>
      </c>
      <c r="F81" s="65">
        <v>200</v>
      </c>
      <c r="G81" s="7">
        <v>440</v>
      </c>
      <c r="H81" s="7">
        <v>440</v>
      </c>
    </row>
    <row r="82" spans="1:8" ht="27" customHeight="1" x14ac:dyDescent="0.25">
      <c r="A82" s="38"/>
      <c r="B82" s="59" t="s">
        <v>127</v>
      </c>
      <c r="C82" s="60">
        <v>992</v>
      </c>
      <c r="D82" s="61" t="s">
        <v>124</v>
      </c>
      <c r="E82" s="61" t="s">
        <v>128</v>
      </c>
      <c r="F82" s="66"/>
      <c r="G82" s="5">
        <f>G83</f>
        <v>1702.4</v>
      </c>
      <c r="H82" s="5">
        <f>H83</f>
        <v>1701.6</v>
      </c>
    </row>
    <row r="83" spans="1:8" ht="17.25" customHeight="1" x14ac:dyDescent="0.25">
      <c r="A83" s="38"/>
      <c r="B83" s="64" t="s">
        <v>62</v>
      </c>
      <c r="C83" s="60">
        <v>992</v>
      </c>
      <c r="D83" s="66" t="s">
        <v>124</v>
      </c>
      <c r="E83" s="66" t="s">
        <v>128</v>
      </c>
      <c r="F83" s="66" t="s">
        <v>80</v>
      </c>
      <c r="G83" s="6">
        <v>1702.4</v>
      </c>
      <c r="H83" s="6">
        <v>1701.6</v>
      </c>
    </row>
    <row r="84" spans="1:8" ht="27.75" customHeight="1" x14ac:dyDescent="0.25">
      <c r="A84" s="38"/>
      <c r="B84" s="59" t="s">
        <v>129</v>
      </c>
      <c r="C84" s="60">
        <v>992</v>
      </c>
      <c r="D84" s="61" t="s">
        <v>124</v>
      </c>
      <c r="E84" s="61" t="s">
        <v>130</v>
      </c>
      <c r="F84" s="60"/>
      <c r="G84" s="5">
        <f>G85</f>
        <v>215.4</v>
      </c>
      <c r="H84" s="5">
        <f>H85</f>
        <v>215.4</v>
      </c>
    </row>
    <row r="85" spans="1:8" ht="18.75" customHeight="1" x14ac:dyDescent="0.25">
      <c r="A85" s="38"/>
      <c r="B85" s="64" t="s">
        <v>62</v>
      </c>
      <c r="C85" s="65">
        <v>992</v>
      </c>
      <c r="D85" s="66" t="s">
        <v>124</v>
      </c>
      <c r="E85" s="66" t="s">
        <v>130</v>
      </c>
      <c r="F85" s="65">
        <v>200</v>
      </c>
      <c r="G85" s="7">
        <v>215.4</v>
      </c>
      <c r="H85" s="7">
        <v>215.4</v>
      </c>
    </row>
    <row r="86" spans="1:8" s="78" customFormat="1" ht="18" customHeight="1" x14ac:dyDescent="0.25">
      <c r="A86" s="38"/>
      <c r="B86" s="59" t="s">
        <v>131</v>
      </c>
      <c r="C86" s="60">
        <v>992</v>
      </c>
      <c r="D86" s="61" t="s">
        <v>124</v>
      </c>
      <c r="E86" s="61" t="s">
        <v>132</v>
      </c>
      <c r="F86" s="65"/>
      <c r="G86" s="5">
        <f>G87</f>
        <v>75.8</v>
      </c>
      <c r="H86" s="5">
        <f>H87</f>
        <v>75.7</v>
      </c>
    </row>
    <row r="87" spans="1:8" ht="15" customHeight="1" x14ac:dyDescent="0.25">
      <c r="A87" s="38"/>
      <c r="B87" s="64" t="s">
        <v>62</v>
      </c>
      <c r="C87" s="65">
        <v>992</v>
      </c>
      <c r="D87" s="66" t="s">
        <v>124</v>
      </c>
      <c r="E87" s="66" t="s">
        <v>132</v>
      </c>
      <c r="F87" s="65">
        <v>200</v>
      </c>
      <c r="G87" s="7">
        <v>75.8</v>
      </c>
      <c r="H87" s="7">
        <v>75.7</v>
      </c>
    </row>
    <row r="88" spans="1:8" ht="32.25" customHeight="1" x14ac:dyDescent="0.25">
      <c r="A88" s="38"/>
      <c r="B88" s="59" t="s">
        <v>133</v>
      </c>
      <c r="C88" s="60">
        <v>992</v>
      </c>
      <c r="D88" s="61" t="s">
        <v>124</v>
      </c>
      <c r="E88" s="61" t="s">
        <v>134</v>
      </c>
      <c r="F88" s="65"/>
      <c r="G88" s="5">
        <f>G89</f>
        <v>71.3</v>
      </c>
      <c r="H88" s="5">
        <f>H89</f>
        <v>71.3</v>
      </c>
    </row>
    <row r="89" spans="1:8" ht="15" customHeight="1" x14ac:dyDescent="0.25">
      <c r="A89" s="38"/>
      <c r="B89" s="64" t="s">
        <v>62</v>
      </c>
      <c r="C89" s="65">
        <v>992</v>
      </c>
      <c r="D89" s="61" t="s">
        <v>124</v>
      </c>
      <c r="E89" s="92">
        <v>4314000521</v>
      </c>
      <c r="F89" s="65">
        <v>200</v>
      </c>
      <c r="G89" s="7">
        <v>71.3</v>
      </c>
      <c r="H89" s="7">
        <v>71.3</v>
      </c>
    </row>
    <row r="90" spans="1:8" ht="39" customHeight="1" x14ac:dyDescent="0.25">
      <c r="A90" s="38"/>
      <c r="B90" s="59" t="s">
        <v>135</v>
      </c>
      <c r="C90" s="60">
        <v>992</v>
      </c>
      <c r="D90" s="61" t="s">
        <v>124</v>
      </c>
      <c r="E90" s="61" t="s">
        <v>136</v>
      </c>
      <c r="F90" s="60"/>
      <c r="G90" s="5">
        <f>G91</f>
        <v>361.7</v>
      </c>
      <c r="H90" s="5">
        <f>H91</f>
        <v>361.7</v>
      </c>
    </row>
    <row r="91" spans="1:8" s="63" customFormat="1" ht="15" customHeight="1" x14ac:dyDescent="0.2">
      <c r="A91" s="62"/>
      <c r="B91" s="64" t="s">
        <v>62</v>
      </c>
      <c r="C91" s="65">
        <v>992</v>
      </c>
      <c r="D91" s="66" t="s">
        <v>124</v>
      </c>
      <c r="E91" s="66" t="s">
        <v>136</v>
      </c>
      <c r="F91" s="65">
        <v>200</v>
      </c>
      <c r="G91" s="7">
        <v>361.7</v>
      </c>
      <c r="H91" s="7">
        <v>361.7</v>
      </c>
    </row>
    <row r="92" spans="1:8" ht="15" customHeight="1" x14ac:dyDescent="0.25">
      <c r="A92" s="38"/>
      <c r="B92" s="59" t="s">
        <v>137</v>
      </c>
      <c r="C92" s="60">
        <v>992</v>
      </c>
      <c r="D92" s="61" t="s">
        <v>138</v>
      </c>
      <c r="E92" s="61"/>
      <c r="F92" s="60"/>
      <c r="G92" s="5">
        <f t="shared" ref="G92:H94" si="4">G93</f>
        <v>9499.1</v>
      </c>
      <c r="H92" s="5">
        <f t="shared" si="4"/>
        <v>9398.9</v>
      </c>
    </row>
    <row r="93" spans="1:8" s="63" customFormat="1" ht="14.25" x14ac:dyDescent="0.2">
      <c r="A93" s="62"/>
      <c r="B93" s="59" t="s">
        <v>139</v>
      </c>
      <c r="C93" s="60">
        <v>992</v>
      </c>
      <c r="D93" s="61" t="s">
        <v>140</v>
      </c>
      <c r="E93" s="61"/>
      <c r="F93" s="60"/>
      <c r="G93" s="5">
        <f t="shared" si="4"/>
        <v>9499.1</v>
      </c>
      <c r="H93" s="5">
        <f t="shared" si="4"/>
        <v>9398.9</v>
      </c>
    </row>
    <row r="94" spans="1:8" ht="27" customHeight="1" x14ac:dyDescent="0.25">
      <c r="A94" s="38"/>
      <c r="B94" s="59" t="s">
        <v>141</v>
      </c>
      <c r="C94" s="60">
        <v>992</v>
      </c>
      <c r="D94" s="61" t="s">
        <v>140</v>
      </c>
      <c r="E94" s="61" t="s">
        <v>142</v>
      </c>
      <c r="F94" s="65"/>
      <c r="G94" s="5">
        <f t="shared" si="4"/>
        <v>9499.1</v>
      </c>
      <c r="H94" s="5">
        <f t="shared" si="4"/>
        <v>9398.9</v>
      </c>
    </row>
    <row r="95" spans="1:8" s="63" customFormat="1" ht="16.5" customHeight="1" x14ac:dyDescent="0.2">
      <c r="A95" s="62"/>
      <c r="B95" s="64" t="s">
        <v>62</v>
      </c>
      <c r="C95" s="65">
        <v>992</v>
      </c>
      <c r="D95" s="66" t="s">
        <v>140</v>
      </c>
      <c r="E95" s="66" t="s">
        <v>142</v>
      </c>
      <c r="F95" s="65">
        <v>200</v>
      </c>
      <c r="G95" s="9">
        <v>9499.1</v>
      </c>
      <c r="H95" s="9">
        <v>9398.9</v>
      </c>
    </row>
    <row r="96" spans="1:8" x14ac:dyDescent="0.25">
      <c r="A96" s="38"/>
      <c r="B96" s="59" t="s">
        <v>143</v>
      </c>
      <c r="C96" s="60">
        <v>992</v>
      </c>
      <c r="D96" s="61" t="s">
        <v>144</v>
      </c>
      <c r="E96" s="66"/>
      <c r="F96" s="65"/>
      <c r="G96" s="5">
        <f>G97+G101</f>
        <v>36666.299999999996</v>
      </c>
      <c r="H96" s="5">
        <f>H97+H101</f>
        <v>36391.899999999994</v>
      </c>
    </row>
    <row r="97" spans="1:8" s="63" customFormat="1" ht="13.5" customHeight="1" x14ac:dyDescent="0.2">
      <c r="A97" s="62"/>
      <c r="B97" s="59" t="s">
        <v>145</v>
      </c>
      <c r="C97" s="60">
        <v>992</v>
      </c>
      <c r="D97" s="61" t="s">
        <v>146</v>
      </c>
      <c r="E97" s="61"/>
      <c r="F97" s="60"/>
      <c r="G97" s="5">
        <f t="shared" ref="G97:H99" si="5">G98</f>
        <v>1538.7</v>
      </c>
      <c r="H97" s="5">
        <f t="shared" si="5"/>
        <v>1538.2</v>
      </c>
    </row>
    <row r="98" spans="1:8" ht="28.5" customHeight="1" x14ac:dyDescent="0.25">
      <c r="A98" s="38"/>
      <c r="B98" s="59" t="s">
        <v>147</v>
      </c>
      <c r="C98" s="60">
        <v>992</v>
      </c>
      <c r="D98" s="61" t="s">
        <v>146</v>
      </c>
      <c r="E98" s="61" t="s">
        <v>148</v>
      </c>
      <c r="F98" s="60"/>
      <c r="G98" s="5">
        <f t="shared" si="5"/>
        <v>1538.7</v>
      </c>
      <c r="H98" s="5">
        <f t="shared" si="5"/>
        <v>1538.2</v>
      </c>
    </row>
    <row r="99" spans="1:8" ht="15" customHeight="1" x14ac:dyDescent="0.25">
      <c r="A99" s="38"/>
      <c r="B99" s="64" t="s">
        <v>149</v>
      </c>
      <c r="C99" s="65">
        <v>992</v>
      </c>
      <c r="D99" s="66" t="s">
        <v>146</v>
      </c>
      <c r="E99" s="66" t="s">
        <v>148</v>
      </c>
      <c r="F99" s="65"/>
      <c r="G99" s="7">
        <f t="shared" si="5"/>
        <v>1538.7</v>
      </c>
      <c r="H99" s="7">
        <f t="shared" si="5"/>
        <v>1538.2</v>
      </c>
    </row>
    <row r="100" spans="1:8" ht="13.5" customHeight="1" x14ac:dyDescent="0.25">
      <c r="A100" s="38"/>
      <c r="B100" s="44" t="s">
        <v>152</v>
      </c>
      <c r="C100" s="65">
        <v>992</v>
      </c>
      <c r="D100" s="66" t="s">
        <v>146</v>
      </c>
      <c r="E100" s="66" t="s">
        <v>148</v>
      </c>
      <c r="F100" s="65">
        <v>300</v>
      </c>
      <c r="G100" s="7">
        <v>1538.7</v>
      </c>
      <c r="H100" s="7">
        <v>1538.2</v>
      </c>
    </row>
    <row r="101" spans="1:8" ht="12.75" customHeight="1" x14ac:dyDescent="0.25">
      <c r="A101" s="38"/>
      <c r="B101" s="93" t="s">
        <v>150</v>
      </c>
      <c r="C101" s="60">
        <v>992</v>
      </c>
      <c r="D101" s="61">
        <v>1004</v>
      </c>
      <c r="E101" s="61"/>
      <c r="F101" s="60"/>
      <c r="G101" s="5">
        <f>G102+G104</f>
        <v>35127.599999999999</v>
      </c>
      <c r="H101" s="5">
        <f>H102+H104</f>
        <v>34853.699999999997</v>
      </c>
    </row>
    <row r="102" spans="1:8" s="63" customFormat="1" ht="39.75" customHeight="1" x14ac:dyDescent="0.2">
      <c r="A102" s="62"/>
      <c r="B102" s="94" t="s">
        <v>241</v>
      </c>
      <c r="C102" s="60">
        <v>992</v>
      </c>
      <c r="D102" s="61">
        <v>1004</v>
      </c>
      <c r="E102" s="61" t="s">
        <v>151</v>
      </c>
      <c r="F102" s="60"/>
      <c r="G102" s="5">
        <f>G103</f>
        <v>20685.8</v>
      </c>
      <c r="H102" s="5">
        <f>H103</f>
        <v>20452.099999999999</v>
      </c>
    </row>
    <row r="103" spans="1:8" ht="13.5" customHeight="1" x14ac:dyDescent="0.25">
      <c r="A103" s="38"/>
      <c r="B103" s="44" t="s">
        <v>152</v>
      </c>
      <c r="C103" s="65">
        <v>992</v>
      </c>
      <c r="D103" s="66">
        <v>1004</v>
      </c>
      <c r="E103" s="66" t="s">
        <v>151</v>
      </c>
      <c r="F103" s="65">
        <v>300</v>
      </c>
      <c r="G103" s="7">
        <v>20685.8</v>
      </c>
      <c r="H103" s="7">
        <v>20452.099999999999</v>
      </c>
    </row>
    <row r="104" spans="1:8" s="63" customFormat="1" ht="29.25" customHeight="1" x14ac:dyDescent="0.2">
      <c r="A104" s="62"/>
      <c r="B104" s="94" t="s">
        <v>242</v>
      </c>
      <c r="C104" s="60">
        <v>992</v>
      </c>
      <c r="D104" s="61">
        <v>1004</v>
      </c>
      <c r="E104" s="61" t="s">
        <v>153</v>
      </c>
      <c r="F104" s="60"/>
      <c r="G104" s="5">
        <f>G105</f>
        <v>14441.8</v>
      </c>
      <c r="H104" s="5">
        <f>H105</f>
        <v>14401.6</v>
      </c>
    </row>
    <row r="105" spans="1:8" ht="14.25" customHeight="1" x14ac:dyDescent="0.25">
      <c r="A105" s="38"/>
      <c r="B105" s="44" t="s">
        <v>152</v>
      </c>
      <c r="C105" s="65">
        <v>992</v>
      </c>
      <c r="D105" s="66">
        <v>1004</v>
      </c>
      <c r="E105" s="66" t="s">
        <v>153</v>
      </c>
      <c r="F105" s="65">
        <v>300</v>
      </c>
      <c r="G105" s="7">
        <v>14441.8</v>
      </c>
      <c r="H105" s="7">
        <v>14401.6</v>
      </c>
    </row>
    <row r="106" spans="1:8" s="77" customFormat="1" ht="14.25" customHeight="1" x14ac:dyDescent="0.2">
      <c r="A106" s="38"/>
      <c r="B106" s="85" t="s">
        <v>154</v>
      </c>
      <c r="C106" s="60">
        <v>992</v>
      </c>
      <c r="D106" s="60" t="s">
        <v>155</v>
      </c>
      <c r="E106" s="61"/>
      <c r="F106" s="60"/>
      <c r="G106" s="5">
        <f t="shared" ref="G106:H108" si="6">G107</f>
        <v>1730</v>
      </c>
      <c r="H106" s="5">
        <f t="shared" si="6"/>
        <v>1729.9</v>
      </c>
    </row>
    <row r="107" spans="1:8" s="77" customFormat="1" ht="14.25" customHeight="1" x14ac:dyDescent="0.2">
      <c r="A107" s="38"/>
      <c r="B107" s="85" t="s">
        <v>156</v>
      </c>
      <c r="C107" s="60">
        <v>992</v>
      </c>
      <c r="D107" s="60">
        <v>1102</v>
      </c>
      <c r="E107" s="61"/>
      <c r="F107" s="60"/>
      <c r="G107" s="5">
        <f t="shared" si="6"/>
        <v>1730</v>
      </c>
      <c r="H107" s="5">
        <f t="shared" si="6"/>
        <v>1729.9</v>
      </c>
    </row>
    <row r="108" spans="1:8" ht="54" customHeight="1" x14ac:dyDescent="0.25">
      <c r="A108" s="38"/>
      <c r="B108" s="94" t="s">
        <v>158</v>
      </c>
      <c r="C108" s="60">
        <v>992</v>
      </c>
      <c r="D108" s="61" t="s">
        <v>159</v>
      </c>
      <c r="E108" s="61" t="s">
        <v>157</v>
      </c>
      <c r="F108" s="60"/>
      <c r="G108" s="5">
        <f t="shared" si="6"/>
        <v>1730</v>
      </c>
      <c r="H108" s="5">
        <f t="shared" si="6"/>
        <v>1729.9</v>
      </c>
    </row>
    <row r="109" spans="1:8" ht="14.25" customHeight="1" x14ac:dyDescent="0.25">
      <c r="A109" s="38"/>
      <c r="B109" s="64" t="s">
        <v>62</v>
      </c>
      <c r="C109" s="65">
        <v>992</v>
      </c>
      <c r="D109" s="66" t="s">
        <v>159</v>
      </c>
      <c r="E109" s="66" t="s">
        <v>157</v>
      </c>
      <c r="F109" s="65">
        <v>200</v>
      </c>
      <c r="G109" s="7">
        <v>1730</v>
      </c>
      <c r="H109" s="7">
        <v>1729.9</v>
      </c>
    </row>
    <row r="110" spans="1:8" s="63" customFormat="1" ht="15" customHeight="1" x14ac:dyDescent="0.2">
      <c r="A110" s="62"/>
      <c r="B110" s="59" t="s">
        <v>160</v>
      </c>
      <c r="C110" s="60">
        <v>992</v>
      </c>
      <c r="D110" s="61" t="s">
        <v>161</v>
      </c>
      <c r="E110" s="61"/>
      <c r="F110" s="60"/>
      <c r="G110" s="5">
        <f>G111+G114</f>
        <v>3820.2</v>
      </c>
      <c r="H110" s="5">
        <f>H111+H114</f>
        <v>3820</v>
      </c>
    </row>
    <row r="111" spans="1:8" s="63" customFormat="1" ht="15" customHeight="1" x14ac:dyDescent="0.2">
      <c r="A111" s="62"/>
      <c r="B111" s="59" t="s">
        <v>162</v>
      </c>
      <c r="C111" s="60">
        <v>992</v>
      </c>
      <c r="D111" s="61" t="s">
        <v>163</v>
      </c>
      <c r="E111" s="61"/>
      <c r="F111" s="60"/>
      <c r="G111" s="5">
        <f t="shared" ref="G111:H112" si="7">G112</f>
        <v>3110.2</v>
      </c>
      <c r="H111" s="5">
        <f t="shared" si="7"/>
        <v>3110.1</v>
      </c>
    </row>
    <row r="112" spans="1:8" s="63" customFormat="1" ht="15" customHeight="1" x14ac:dyDescent="0.2">
      <c r="A112" s="62"/>
      <c r="B112" s="59" t="s">
        <v>164</v>
      </c>
      <c r="C112" s="60">
        <v>992</v>
      </c>
      <c r="D112" s="61" t="s">
        <v>163</v>
      </c>
      <c r="E112" s="61" t="s">
        <v>165</v>
      </c>
      <c r="F112" s="60"/>
      <c r="G112" s="5">
        <f t="shared" si="7"/>
        <v>3110.2</v>
      </c>
      <c r="H112" s="5">
        <f t="shared" si="7"/>
        <v>3110.1</v>
      </c>
    </row>
    <row r="113" spans="1:8" ht="14.25" customHeight="1" x14ac:dyDescent="0.25">
      <c r="A113" s="38"/>
      <c r="B113" s="64" t="s">
        <v>62</v>
      </c>
      <c r="C113" s="65">
        <v>992</v>
      </c>
      <c r="D113" s="66" t="s">
        <v>163</v>
      </c>
      <c r="E113" s="66" t="s">
        <v>165</v>
      </c>
      <c r="F113" s="65">
        <v>200</v>
      </c>
      <c r="G113" s="7">
        <v>3110.2</v>
      </c>
      <c r="H113" s="7">
        <v>3110.1</v>
      </c>
    </row>
    <row r="114" spans="1:8" ht="15.75" customHeight="1" x14ac:dyDescent="0.25">
      <c r="A114" s="38"/>
      <c r="B114" s="95" t="s">
        <v>166</v>
      </c>
      <c r="C114" s="96">
        <v>992</v>
      </c>
      <c r="D114" s="97" t="s">
        <v>167</v>
      </c>
      <c r="E114" s="98"/>
      <c r="F114" s="96"/>
      <c r="G114" s="5">
        <f>G115</f>
        <v>710</v>
      </c>
      <c r="H114" s="5">
        <f>H115</f>
        <v>709.9</v>
      </c>
    </row>
    <row r="115" spans="1:8" s="102" customFormat="1" ht="14.25" customHeight="1" x14ac:dyDescent="0.25">
      <c r="A115" s="99"/>
      <c r="B115" s="95" t="s">
        <v>168</v>
      </c>
      <c r="C115" s="136">
        <v>992</v>
      </c>
      <c r="D115" s="137" t="s">
        <v>167</v>
      </c>
      <c r="E115" s="61" t="s">
        <v>169</v>
      </c>
      <c r="F115" s="136"/>
      <c r="G115" s="5">
        <f>G116</f>
        <v>710</v>
      </c>
      <c r="H115" s="5">
        <f>H116</f>
        <v>709.9</v>
      </c>
    </row>
    <row r="116" spans="1:8" s="102" customFormat="1" ht="15" customHeight="1" x14ac:dyDescent="0.25">
      <c r="A116" s="99"/>
      <c r="B116" s="64" t="s">
        <v>62</v>
      </c>
      <c r="C116" s="100">
        <v>992</v>
      </c>
      <c r="D116" s="101" t="s">
        <v>167</v>
      </c>
      <c r="E116" s="66" t="s">
        <v>169</v>
      </c>
      <c r="F116" s="100">
        <v>200</v>
      </c>
      <c r="G116" s="7">
        <v>710</v>
      </c>
      <c r="H116" s="7">
        <v>709.9</v>
      </c>
    </row>
    <row r="117" spans="1:8" ht="15" customHeight="1" x14ac:dyDescent="0.25">
      <c r="A117" s="38"/>
      <c r="C117" s="104"/>
      <c r="D117" s="105"/>
      <c r="E117" s="106"/>
      <c r="F117" s="104"/>
      <c r="G117" s="38"/>
    </row>
    <row r="118" spans="1:8" ht="12" customHeight="1" x14ac:dyDescent="0.25">
      <c r="A118" s="38"/>
      <c r="C118" s="104"/>
      <c r="D118" s="105"/>
      <c r="E118" s="106"/>
      <c r="F118" s="104"/>
      <c r="G118" s="38"/>
    </row>
    <row r="119" spans="1:8" x14ac:dyDescent="0.25">
      <c r="C119" s="104"/>
      <c r="D119" s="105"/>
      <c r="E119" s="106"/>
      <c r="F119" s="104"/>
      <c r="G119" s="38"/>
    </row>
    <row r="120" spans="1:8" x14ac:dyDescent="0.25">
      <c r="C120" s="104"/>
      <c r="D120" s="105"/>
      <c r="E120" s="106"/>
      <c r="F120" s="104"/>
      <c r="G120" s="38"/>
    </row>
  </sheetData>
  <mergeCells count="4">
    <mergeCell ref="B3:H4"/>
    <mergeCell ref="B2:H2"/>
    <mergeCell ref="B1:H1"/>
    <mergeCell ref="B5:H5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7"/>
  <sheetViews>
    <sheetView tabSelected="1" topLeftCell="B1" workbookViewId="0">
      <selection activeCell="D6" sqref="D6"/>
    </sheetView>
  </sheetViews>
  <sheetFormatPr defaultColWidth="10.42578125" defaultRowHeight="12.75" x14ac:dyDescent="0.2"/>
  <cols>
    <col min="1" max="1" width="1.7109375" style="38" customWidth="1"/>
    <col min="2" max="2" width="6.7109375" style="38" customWidth="1"/>
    <col min="3" max="3" width="26.42578125" style="113" customWidth="1"/>
    <col min="4" max="4" width="77.5703125" style="113" customWidth="1"/>
    <col min="5" max="5" width="14.140625" style="38" customWidth="1"/>
    <col min="6" max="6" width="12.42578125" style="38" customWidth="1"/>
    <col min="7" max="251" width="10.42578125" style="38"/>
    <col min="252" max="252" width="1.7109375" style="38" customWidth="1"/>
    <col min="253" max="253" width="6.7109375" style="38" customWidth="1"/>
    <col min="254" max="254" width="23.85546875" style="38" customWidth="1"/>
    <col min="255" max="255" width="100.140625" style="38" customWidth="1"/>
    <col min="256" max="256" width="12.7109375" style="38" customWidth="1"/>
    <col min="257" max="507" width="10.42578125" style="38"/>
    <col min="508" max="508" width="1.7109375" style="38" customWidth="1"/>
    <col min="509" max="509" width="6.7109375" style="38" customWidth="1"/>
    <col min="510" max="510" width="23.85546875" style="38" customWidth="1"/>
    <col min="511" max="511" width="100.140625" style="38" customWidth="1"/>
    <col min="512" max="512" width="12.7109375" style="38" customWidth="1"/>
    <col min="513" max="763" width="10.42578125" style="38"/>
    <col min="764" max="764" width="1.7109375" style="38" customWidth="1"/>
    <col min="765" max="765" width="6.7109375" style="38" customWidth="1"/>
    <col min="766" max="766" width="23.85546875" style="38" customWidth="1"/>
    <col min="767" max="767" width="100.140625" style="38" customWidth="1"/>
    <col min="768" max="768" width="12.7109375" style="38" customWidth="1"/>
    <col min="769" max="1019" width="10.42578125" style="38"/>
    <col min="1020" max="1020" width="1.7109375" style="38" customWidth="1"/>
    <col min="1021" max="1021" width="6.7109375" style="38" customWidth="1"/>
    <col min="1022" max="1022" width="23.85546875" style="38" customWidth="1"/>
    <col min="1023" max="1023" width="100.140625" style="38" customWidth="1"/>
    <col min="1024" max="1024" width="12.7109375" style="38" customWidth="1"/>
    <col min="1025" max="1275" width="10.42578125" style="38"/>
    <col min="1276" max="1276" width="1.7109375" style="38" customWidth="1"/>
    <col min="1277" max="1277" width="6.7109375" style="38" customWidth="1"/>
    <col min="1278" max="1278" width="23.85546875" style="38" customWidth="1"/>
    <col min="1279" max="1279" width="100.140625" style="38" customWidth="1"/>
    <col min="1280" max="1280" width="12.7109375" style="38" customWidth="1"/>
    <col min="1281" max="1531" width="10.42578125" style="38"/>
    <col min="1532" max="1532" width="1.7109375" style="38" customWidth="1"/>
    <col min="1533" max="1533" width="6.7109375" style="38" customWidth="1"/>
    <col min="1534" max="1534" width="23.85546875" style="38" customWidth="1"/>
    <col min="1535" max="1535" width="100.140625" style="38" customWidth="1"/>
    <col min="1536" max="1536" width="12.7109375" style="38" customWidth="1"/>
    <col min="1537" max="1787" width="10.42578125" style="38"/>
    <col min="1788" max="1788" width="1.7109375" style="38" customWidth="1"/>
    <col min="1789" max="1789" width="6.7109375" style="38" customWidth="1"/>
    <col min="1790" max="1790" width="23.85546875" style="38" customWidth="1"/>
    <col min="1791" max="1791" width="100.140625" style="38" customWidth="1"/>
    <col min="1792" max="1792" width="12.7109375" style="38" customWidth="1"/>
    <col min="1793" max="2043" width="10.42578125" style="38"/>
    <col min="2044" max="2044" width="1.7109375" style="38" customWidth="1"/>
    <col min="2045" max="2045" width="6.7109375" style="38" customWidth="1"/>
    <col min="2046" max="2046" width="23.85546875" style="38" customWidth="1"/>
    <col min="2047" max="2047" width="100.140625" style="38" customWidth="1"/>
    <col min="2048" max="2048" width="12.7109375" style="38" customWidth="1"/>
    <col min="2049" max="2299" width="10.42578125" style="38"/>
    <col min="2300" max="2300" width="1.7109375" style="38" customWidth="1"/>
    <col min="2301" max="2301" width="6.7109375" style="38" customWidth="1"/>
    <col min="2302" max="2302" width="23.85546875" style="38" customWidth="1"/>
    <col min="2303" max="2303" width="100.140625" style="38" customWidth="1"/>
    <col min="2304" max="2304" width="12.7109375" style="38" customWidth="1"/>
    <col min="2305" max="2555" width="10.42578125" style="38"/>
    <col min="2556" max="2556" width="1.7109375" style="38" customWidth="1"/>
    <col min="2557" max="2557" width="6.7109375" style="38" customWidth="1"/>
    <col min="2558" max="2558" width="23.85546875" style="38" customWidth="1"/>
    <col min="2559" max="2559" width="100.140625" style="38" customWidth="1"/>
    <col min="2560" max="2560" width="12.7109375" style="38" customWidth="1"/>
    <col min="2561" max="2811" width="10.42578125" style="38"/>
    <col min="2812" max="2812" width="1.7109375" style="38" customWidth="1"/>
    <col min="2813" max="2813" width="6.7109375" style="38" customWidth="1"/>
    <col min="2814" max="2814" width="23.85546875" style="38" customWidth="1"/>
    <col min="2815" max="2815" width="100.140625" style="38" customWidth="1"/>
    <col min="2816" max="2816" width="12.7109375" style="38" customWidth="1"/>
    <col min="2817" max="3067" width="10.42578125" style="38"/>
    <col min="3068" max="3068" width="1.7109375" style="38" customWidth="1"/>
    <col min="3069" max="3069" width="6.7109375" style="38" customWidth="1"/>
    <col min="3070" max="3070" width="23.85546875" style="38" customWidth="1"/>
    <col min="3071" max="3071" width="100.140625" style="38" customWidth="1"/>
    <col min="3072" max="3072" width="12.7109375" style="38" customWidth="1"/>
    <col min="3073" max="3323" width="10.42578125" style="38"/>
    <col min="3324" max="3324" width="1.7109375" style="38" customWidth="1"/>
    <col min="3325" max="3325" width="6.7109375" style="38" customWidth="1"/>
    <col min="3326" max="3326" width="23.85546875" style="38" customWidth="1"/>
    <col min="3327" max="3327" width="100.140625" style="38" customWidth="1"/>
    <col min="3328" max="3328" width="12.7109375" style="38" customWidth="1"/>
    <col min="3329" max="3579" width="10.42578125" style="38"/>
    <col min="3580" max="3580" width="1.7109375" style="38" customWidth="1"/>
    <col min="3581" max="3581" width="6.7109375" style="38" customWidth="1"/>
    <col min="3582" max="3582" width="23.85546875" style="38" customWidth="1"/>
    <col min="3583" max="3583" width="100.140625" style="38" customWidth="1"/>
    <col min="3584" max="3584" width="12.7109375" style="38" customWidth="1"/>
    <col min="3585" max="3835" width="10.42578125" style="38"/>
    <col min="3836" max="3836" width="1.7109375" style="38" customWidth="1"/>
    <col min="3837" max="3837" width="6.7109375" style="38" customWidth="1"/>
    <col min="3838" max="3838" width="23.85546875" style="38" customWidth="1"/>
    <col min="3839" max="3839" width="100.140625" style="38" customWidth="1"/>
    <col min="3840" max="3840" width="12.7109375" style="38" customWidth="1"/>
    <col min="3841" max="4091" width="10.42578125" style="38"/>
    <col min="4092" max="4092" width="1.7109375" style="38" customWidth="1"/>
    <col min="4093" max="4093" width="6.7109375" style="38" customWidth="1"/>
    <col min="4094" max="4094" width="23.85546875" style="38" customWidth="1"/>
    <col min="4095" max="4095" width="100.140625" style="38" customWidth="1"/>
    <col min="4096" max="4096" width="12.7109375" style="38" customWidth="1"/>
    <col min="4097" max="4347" width="10.42578125" style="38"/>
    <col min="4348" max="4348" width="1.7109375" style="38" customWidth="1"/>
    <col min="4349" max="4349" width="6.7109375" style="38" customWidth="1"/>
    <col min="4350" max="4350" width="23.85546875" style="38" customWidth="1"/>
    <col min="4351" max="4351" width="100.140625" style="38" customWidth="1"/>
    <col min="4352" max="4352" width="12.7109375" style="38" customWidth="1"/>
    <col min="4353" max="4603" width="10.42578125" style="38"/>
    <col min="4604" max="4604" width="1.7109375" style="38" customWidth="1"/>
    <col min="4605" max="4605" width="6.7109375" style="38" customWidth="1"/>
    <col min="4606" max="4606" width="23.85546875" style="38" customWidth="1"/>
    <col min="4607" max="4607" width="100.140625" style="38" customWidth="1"/>
    <col min="4608" max="4608" width="12.7109375" style="38" customWidth="1"/>
    <col min="4609" max="4859" width="10.42578125" style="38"/>
    <col min="4860" max="4860" width="1.7109375" style="38" customWidth="1"/>
    <col min="4861" max="4861" width="6.7109375" style="38" customWidth="1"/>
    <col min="4862" max="4862" width="23.85546875" style="38" customWidth="1"/>
    <col min="4863" max="4863" width="100.140625" style="38" customWidth="1"/>
    <col min="4864" max="4864" width="12.7109375" style="38" customWidth="1"/>
    <col min="4865" max="5115" width="10.42578125" style="38"/>
    <col min="5116" max="5116" width="1.7109375" style="38" customWidth="1"/>
    <col min="5117" max="5117" width="6.7109375" style="38" customWidth="1"/>
    <col min="5118" max="5118" width="23.85546875" style="38" customWidth="1"/>
    <col min="5119" max="5119" width="100.140625" style="38" customWidth="1"/>
    <col min="5120" max="5120" width="12.7109375" style="38" customWidth="1"/>
    <col min="5121" max="5371" width="10.42578125" style="38"/>
    <col min="5372" max="5372" width="1.7109375" style="38" customWidth="1"/>
    <col min="5373" max="5373" width="6.7109375" style="38" customWidth="1"/>
    <col min="5374" max="5374" width="23.85546875" style="38" customWidth="1"/>
    <col min="5375" max="5375" width="100.140625" style="38" customWidth="1"/>
    <col min="5376" max="5376" width="12.7109375" style="38" customWidth="1"/>
    <col min="5377" max="5627" width="10.42578125" style="38"/>
    <col min="5628" max="5628" width="1.7109375" style="38" customWidth="1"/>
    <col min="5629" max="5629" width="6.7109375" style="38" customWidth="1"/>
    <col min="5630" max="5630" width="23.85546875" style="38" customWidth="1"/>
    <col min="5631" max="5631" width="100.140625" style="38" customWidth="1"/>
    <col min="5632" max="5632" width="12.7109375" style="38" customWidth="1"/>
    <col min="5633" max="5883" width="10.42578125" style="38"/>
    <col min="5884" max="5884" width="1.7109375" style="38" customWidth="1"/>
    <col min="5885" max="5885" width="6.7109375" style="38" customWidth="1"/>
    <col min="5886" max="5886" width="23.85546875" style="38" customWidth="1"/>
    <col min="5887" max="5887" width="100.140625" style="38" customWidth="1"/>
    <col min="5888" max="5888" width="12.7109375" style="38" customWidth="1"/>
    <col min="5889" max="6139" width="10.42578125" style="38"/>
    <col min="6140" max="6140" width="1.7109375" style="38" customWidth="1"/>
    <col min="6141" max="6141" width="6.7109375" style="38" customWidth="1"/>
    <col min="6142" max="6142" width="23.85546875" style="38" customWidth="1"/>
    <col min="6143" max="6143" width="100.140625" style="38" customWidth="1"/>
    <col min="6144" max="6144" width="12.7109375" style="38" customWidth="1"/>
    <col min="6145" max="6395" width="10.42578125" style="38"/>
    <col min="6396" max="6396" width="1.7109375" style="38" customWidth="1"/>
    <col min="6397" max="6397" width="6.7109375" style="38" customWidth="1"/>
    <col min="6398" max="6398" width="23.85546875" style="38" customWidth="1"/>
    <col min="6399" max="6399" width="100.140625" style="38" customWidth="1"/>
    <col min="6400" max="6400" width="12.7109375" style="38" customWidth="1"/>
    <col min="6401" max="6651" width="10.42578125" style="38"/>
    <col min="6652" max="6652" width="1.7109375" style="38" customWidth="1"/>
    <col min="6653" max="6653" width="6.7109375" style="38" customWidth="1"/>
    <col min="6654" max="6654" width="23.85546875" style="38" customWidth="1"/>
    <col min="6655" max="6655" width="100.140625" style="38" customWidth="1"/>
    <col min="6656" max="6656" width="12.7109375" style="38" customWidth="1"/>
    <col min="6657" max="6907" width="10.42578125" style="38"/>
    <col min="6908" max="6908" width="1.7109375" style="38" customWidth="1"/>
    <col min="6909" max="6909" width="6.7109375" style="38" customWidth="1"/>
    <col min="6910" max="6910" width="23.85546875" style="38" customWidth="1"/>
    <col min="6911" max="6911" width="100.140625" style="38" customWidth="1"/>
    <col min="6912" max="6912" width="12.7109375" style="38" customWidth="1"/>
    <col min="6913" max="7163" width="10.42578125" style="38"/>
    <col min="7164" max="7164" width="1.7109375" style="38" customWidth="1"/>
    <col min="7165" max="7165" width="6.7109375" style="38" customWidth="1"/>
    <col min="7166" max="7166" width="23.85546875" style="38" customWidth="1"/>
    <col min="7167" max="7167" width="100.140625" style="38" customWidth="1"/>
    <col min="7168" max="7168" width="12.7109375" style="38" customWidth="1"/>
    <col min="7169" max="7419" width="10.42578125" style="38"/>
    <col min="7420" max="7420" width="1.7109375" style="38" customWidth="1"/>
    <col min="7421" max="7421" width="6.7109375" style="38" customWidth="1"/>
    <col min="7422" max="7422" width="23.85546875" style="38" customWidth="1"/>
    <col min="7423" max="7423" width="100.140625" style="38" customWidth="1"/>
    <col min="7424" max="7424" width="12.7109375" style="38" customWidth="1"/>
    <col min="7425" max="7675" width="10.42578125" style="38"/>
    <col min="7676" max="7676" width="1.7109375" style="38" customWidth="1"/>
    <col min="7677" max="7677" width="6.7109375" style="38" customWidth="1"/>
    <col min="7678" max="7678" width="23.85546875" style="38" customWidth="1"/>
    <col min="7679" max="7679" width="100.140625" style="38" customWidth="1"/>
    <col min="7680" max="7680" width="12.7109375" style="38" customWidth="1"/>
    <col min="7681" max="7931" width="10.42578125" style="38"/>
    <col min="7932" max="7932" width="1.7109375" style="38" customWidth="1"/>
    <col min="7933" max="7933" width="6.7109375" style="38" customWidth="1"/>
    <col min="7934" max="7934" width="23.85546875" style="38" customWidth="1"/>
    <col min="7935" max="7935" width="100.140625" style="38" customWidth="1"/>
    <col min="7936" max="7936" width="12.7109375" style="38" customWidth="1"/>
    <col min="7937" max="8187" width="10.42578125" style="38"/>
    <col min="8188" max="8188" width="1.7109375" style="38" customWidth="1"/>
    <col min="8189" max="8189" width="6.7109375" style="38" customWidth="1"/>
    <col min="8190" max="8190" width="23.85546875" style="38" customWidth="1"/>
    <col min="8191" max="8191" width="100.140625" style="38" customWidth="1"/>
    <col min="8192" max="8192" width="12.7109375" style="38" customWidth="1"/>
    <col min="8193" max="8443" width="10.42578125" style="38"/>
    <col min="8444" max="8444" width="1.7109375" style="38" customWidth="1"/>
    <col min="8445" max="8445" width="6.7109375" style="38" customWidth="1"/>
    <col min="8446" max="8446" width="23.85546875" style="38" customWidth="1"/>
    <col min="8447" max="8447" width="100.140625" style="38" customWidth="1"/>
    <col min="8448" max="8448" width="12.7109375" style="38" customWidth="1"/>
    <col min="8449" max="8699" width="10.42578125" style="38"/>
    <col min="8700" max="8700" width="1.7109375" style="38" customWidth="1"/>
    <col min="8701" max="8701" width="6.7109375" style="38" customWidth="1"/>
    <col min="8702" max="8702" width="23.85546875" style="38" customWidth="1"/>
    <col min="8703" max="8703" width="100.140625" style="38" customWidth="1"/>
    <col min="8704" max="8704" width="12.7109375" style="38" customWidth="1"/>
    <col min="8705" max="8955" width="10.42578125" style="38"/>
    <col min="8956" max="8956" width="1.7109375" style="38" customWidth="1"/>
    <col min="8957" max="8957" width="6.7109375" style="38" customWidth="1"/>
    <col min="8958" max="8958" width="23.85546875" style="38" customWidth="1"/>
    <col min="8959" max="8959" width="100.140625" style="38" customWidth="1"/>
    <col min="8960" max="8960" width="12.7109375" style="38" customWidth="1"/>
    <col min="8961" max="9211" width="10.42578125" style="38"/>
    <col min="9212" max="9212" width="1.7109375" style="38" customWidth="1"/>
    <col min="9213" max="9213" width="6.7109375" style="38" customWidth="1"/>
    <col min="9214" max="9214" width="23.85546875" style="38" customWidth="1"/>
    <col min="9215" max="9215" width="100.140625" style="38" customWidth="1"/>
    <col min="9216" max="9216" width="12.7109375" style="38" customWidth="1"/>
    <col min="9217" max="9467" width="10.42578125" style="38"/>
    <col min="9468" max="9468" width="1.7109375" style="38" customWidth="1"/>
    <col min="9469" max="9469" width="6.7109375" style="38" customWidth="1"/>
    <col min="9470" max="9470" width="23.85546875" style="38" customWidth="1"/>
    <col min="9471" max="9471" width="100.140625" style="38" customWidth="1"/>
    <col min="9472" max="9472" width="12.7109375" style="38" customWidth="1"/>
    <col min="9473" max="9723" width="10.42578125" style="38"/>
    <col min="9724" max="9724" width="1.7109375" style="38" customWidth="1"/>
    <col min="9725" max="9725" width="6.7109375" style="38" customWidth="1"/>
    <col min="9726" max="9726" width="23.85546875" style="38" customWidth="1"/>
    <col min="9727" max="9727" width="100.140625" style="38" customWidth="1"/>
    <col min="9728" max="9728" width="12.7109375" style="38" customWidth="1"/>
    <col min="9729" max="9979" width="10.42578125" style="38"/>
    <col min="9980" max="9980" width="1.7109375" style="38" customWidth="1"/>
    <col min="9981" max="9981" width="6.7109375" style="38" customWidth="1"/>
    <col min="9982" max="9982" width="23.85546875" style="38" customWidth="1"/>
    <col min="9983" max="9983" width="100.140625" style="38" customWidth="1"/>
    <col min="9984" max="9984" width="12.7109375" style="38" customWidth="1"/>
    <col min="9985" max="10235" width="10.42578125" style="38"/>
    <col min="10236" max="10236" width="1.7109375" style="38" customWidth="1"/>
    <col min="10237" max="10237" width="6.7109375" style="38" customWidth="1"/>
    <col min="10238" max="10238" width="23.85546875" style="38" customWidth="1"/>
    <col min="10239" max="10239" width="100.140625" style="38" customWidth="1"/>
    <col min="10240" max="10240" width="12.7109375" style="38" customWidth="1"/>
    <col min="10241" max="10491" width="10.42578125" style="38"/>
    <col min="10492" max="10492" width="1.7109375" style="38" customWidth="1"/>
    <col min="10493" max="10493" width="6.7109375" style="38" customWidth="1"/>
    <col min="10494" max="10494" width="23.85546875" style="38" customWidth="1"/>
    <col min="10495" max="10495" width="100.140625" style="38" customWidth="1"/>
    <col min="10496" max="10496" width="12.7109375" style="38" customWidth="1"/>
    <col min="10497" max="10747" width="10.42578125" style="38"/>
    <col min="10748" max="10748" width="1.7109375" style="38" customWidth="1"/>
    <col min="10749" max="10749" width="6.7109375" style="38" customWidth="1"/>
    <col min="10750" max="10750" width="23.85546875" style="38" customWidth="1"/>
    <col min="10751" max="10751" width="100.140625" style="38" customWidth="1"/>
    <col min="10752" max="10752" width="12.7109375" style="38" customWidth="1"/>
    <col min="10753" max="11003" width="10.42578125" style="38"/>
    <col min="11004" max="11004" width="1.7109375" style="38" customWidth="1"/>
    <col min="11005" max="11005" width="6.7109375" style="38" customWidth="1"/>
    <col min="11006" max="11006" width="23.85546875" style="38" customWidth="1"/>
    <col min="11007" max="11007" width="100.140625" style="38" customWidth="1"/>
    <col min="11008" max="11008" width="12.7109375" style="38" customWidth="1"/>
    <col min="11009" max="11259" width="10.42578125" style="38"/>
    <col min="11260" max="11260" width="1.7109375" style="38" customWidth="1"/>
    <col min="11261" max="11261" width="6.7109375" style="38" customWidth="1"/>
    <col min="11262" max="11262" width="23.85546875" style="38" customWidth="1"/>
    <col min="11263" max="11263" width="100.140625" style="38" customWidth="1"/>
    <col min="11264" max="11264" width="12.7109375" style="38" customWidth="1"/>
    <col min="11265" max="11515" width="10.42578125" style="38"/>
    <col min="11516" max="11516" width="1.7109375" style="38" customWidth="1"/>
    <col min="11517" max="11517" width="6.7109375" style="38" customWidth="1"/>
    <col min="11518" max="11518" width="23.85546875" style="38" customWidth="1"/>
    <col min="11519" max="11519" width="100.140625" style="38" customWidth="1"/>
    <col min="11520" max="11520" width="12.7109375" style="38" customWidth="1"/>
    <col min="11521" max="11771" width="10.42578125" style="38"/>
    <col min="11772" max="11772" width="1.7109375" style="38" customWidth="1"/>
    <col min="11773" max="11773" width="6.7109375" style="38" customWidth="1"/>
    <col min="11774" max="11774" width="23.85546875" style="38" customWidth="1"/>
    <col min="11775" max="11775" width="100.140625" style="38" customWidth="1"/>
    <col min="11776" max="11776" width="12.7109375" style="38" customWidth="1"/>
    <col min="11777" max="12027" width="10.42578125" style="38"/>
    <col min="12028" max="12028" width="1.7109375" style="38" customWidth="1"/>
    <col min="12029" max="12029" width="6.7109375" style="38" customWidth="1"/>
    <col min="12030" max="12030" width="23.85546875" style="38" customWidth="1"/>
    <col min="12031" max="12031" width="100.140625" style="38" customWidth="1"/>
    <col min="12032" max="12032" width="12.7109375" style="38" customWidth="1"/>
    <col min="12033" max="12283" width="10.42578125" style="38"/>
    <col min="12284" max="12284" width="1.7109375" style="38" customWidth="1"/>
    <col min="12285" max="12285" width="6.7109375" style="38" customWidth="1"/>
    <col min="12286" max="12286" width="23.85546875" style="38" customWidth="1"/>
    <col min="12287" max="12287" width="100.140625" style="38" customWidth="1"/>
    <col min="12288" max="12288" width="12.7109375" style="38" customWidth="1"/>
    <col min="12289" max="12539" width="10.42578125" style="38"/>
    <col min="12540" max="12540" width="1.7109375" style="38" customWidth="1"/>
    <col min="12541" max="12541" width="6.7109375" style="38" customWidth="1"/>
    <col min="12542" max="12542" width="23.85546875" style="38" customWidth="1"/>
    <col min="12543" max="12543" width="100.140625" style="38" customWidth="1"/>
    <col min="12544" max="12544" width="12.7109375" style="38" customWidth="1"/>
    <col min="12545" max="12795" width="10.42578125" style="38"/>
    <col min="12796" max="12796" width="1.7109375" style="38" customWidth="1"/>
    <col min="12797" max="12797" width="6.7109375" style="38" customWidth="1"/>
    <col min="12798" max="12798" width="23.85546875" style="38" customWidth="1"/>
    <col min="12799" max="12799" width="100.140625" style="38" customWidth="1"/>
    <col min="12800" max="12800" width="12.7109375" style="38" customWidth="1"/>
    <col min="12801" max="13051" width="10.42578125" style="38"/>
    <col min="13052" max="13052" width="1.7109375" style="38" customWidth="1"/>
    <col min="13053" max="13053" width="6.7109375" style="38" customWidth="1"/>
    <col min="13054" max="13054" width="23.85546875" style="38" customWidth="1"/>
    <col min="13055" max="13055" width="100.140625" style="38" customWidth="1"/>
    <col min="13056" max="13056" width="12.7109375" style="38" customWidth="1"/>
    <col min="13057" max="13307" width="10.42578125" style="38"/>
    <col min="13308" max="13308" width="1.7109375" style="38" customWidth="1"/>
    <col min="13309" max="13309" width="6.7109375" style="38" customWidth="1"/>
    <col min="13310" max="13310" width="23.85546875" style="38" customWidth="1"/>
    <col min="13311" max="13311" width="100.140625" style="38" customWidth="1"/>
    <col min="13312" max="13312" width="12.7109375" style="38" customWidth="1"/>
    <col min="13313" max="13563" width="10.42578125" style="38"/>
    <col min="13564" max="13564" width="1.7109375" style="38" customWidth="1"/>
    <col min="13565" max="13565" width="6.7109375" style="38" customWidth="1"/>
    <col min="13566" max="13566" width="23.85546875" style="38" customWidth="1"/>
    <col min="13567" max="13567" width="100.140625" style="38" customWidth="1"/>
    <col min="13568" max="13568" width="12.7109375" style="38" customWidth="1"/>
    <col min="13569" max="13819" width="10.42578125" style="38"/>
    <col min="13820" max="13820" width="1.7109375" style="38" customWidth="1"/>
    <col min="13821" max="13821" width="6.7109375" style="38" customWidth="1"/>
    <col min="13822" max="13822" width="23.85546875" style="38" customWidth="1"/>
    <col min="13823" max="13823" width="100.140625" style="38" customWidth="1"/>
    <col min="13824" max="13824" width="12.7109375" style="38" customWidth="1"/>
    <col min="13825" max="14075" width="10.42578125" style="38"/>
    <col min="14076" max="14076" width="1.7109375" style="38" customWidth="1"/>
    <col min="14077" max="14077" width="6.7109375" style="38" customWidth="1"/>
    <col min="14078" max="14078" width="23.85546875" style="38" customWidth="1"/>
    <col min="14079" max="14079" width="100.140625" style="38" customWidth="1"/>
    <col min="14080" max="14080" width="12.7109375" style="38" customWidth="1"/>
    <col min="14081" max="14331" width="10.42578125" style="38"/>
    <col min="14332" max="14332" width="1.7109375" style="38" customWidth="1"/>
    <col min="14333" max="14333" width="6.7109375" style="38" customWidth="1"/>
    <col min="14334" max="14334" width="23.85546875" style="38" customWidth="1"/>
    <col min="14335" max="14335" width="100.140625" style="38" customWidth="1"/>
    <col min="14336" max="14336" width="12.7109375" style="38" customWidth="1"/>
    <col min="14337" max="14587" width="10.42578125" style="38"/>
    <col min="14588" max="14588" width="1.7109375" style="38" customWidth="1"/>
    <col min="14589" max="14589" width="6.7109375" style="38" customWidth="1"/>
    <col min="14590" max="14590" width="23.85546875" style="38" customWidth="1"/>
    <col min="14591" max="14591" width="100.140625" style="38" customWidth="1"/>
    <col min="14592" max="14592" width="12.7109375" style="38" customWidth="1"/>
    <col min="14593" max="14843" width="10.42578125" style="38"/>
    <col min="14844" max="14844" width="1.7109375" style="38" customWidth="1"/>
    <col min="14845" max="14845" width="6.7109375" style="38" customWidth="1"/>
    <col min="14846" max="14846" width="23.85546875" style="38" customWidth="1"/>
    <col min="14847" max="14847" width="100.140625" style="38" customWidth="1"/>
    <col min="14848" max="14848" width="12.7109375" style="38" customWidth="1"/>
    <col min="14849" max="15099" width="10.42578125" style="38"/>
    <col min="15100" max="15100" width="1.7109375" style="38" customWidth="1"/>
    <col min="15101" max="15101" width="6.7109375" style="38" customWidth="1"/>
    <col min="15102" max="15102" width="23.85546875" style="38" customWidth="1"/>
    <col min="15103" max="15103" width="100.140625" style="38" customWidth="1"/>
    <col min="15104" max="15104" width="12.7109375" style="38" customWidth="1"/>
    <col min="15105" max="15355" width="10.42578125" style="38"/>
    <col min="15356" max="15356" width="1.7109375" style="38" customWidth="1"/>
    <col min="15357" max="15357" width="6.7109375" style="38" customWidth="1"/>
    <col min="15358" max="15358" width="23.85546875" style="38" customWidth="1"/>
    <col min="15359" max="15359" width="100.140625" style="38" customWidth="1"/>
    <col min="15360" max="15360" width="12.7109375" style="38" customWidth="1"/>
    <col min="15361" max="15611" width="10.42578125" style="38"/>
    <col min="15612" max="15612" width="1.7109375" style="38" customWidth="1"/>
    <col min="15613" max="15613" width="6.7109375" style="38" customWidth="1"/>
    <col min="15614" max="15614" width="23.85546875" style="38" customWidth="1"/>
    <col min="15615" max="15615" width="100.140625" style="38" customWidth="1"/>
    <col min="15616" max="15616" width="12.7109375" style="38" customWidth="1"/>
    <col min="15617" max="15867" width="10.42578125" style="38"/>
    <col min="15868" max="15868" width="1.7109375" style="38" customWidth="1"/>
    <col min="15869" max="15869" width="6.7109375" style="38" customWidth="1"/>
    <col min="15870" max="15870" width="23.85546875" style="38" customWidth="1"/>
    <col min="15871" max="15871" width="100.140625" style="38" customWidth="1"/>
    <col min="15872" max="15872" width="12.7109375" style="38" customWidth="1"/>
    <col min="15873" max="16123" width="10.42578125" style="38"/>
    <col min="16124" max="16124" width="1.7109375" style="38" customWidth="1"/>
    <col min="16125" max="16125" width="6.7109375" style="38" customWidth="1"/>
    <col min="16126" max="16126" width="23.85546875" style="38" customWidth="1"/>
    <col min="16127" max="16127" width="100.140625" style="38" customWidth="1"/>
    <col min="16128" max="16128" width="12.7109375" style="38" customWidth="1"/>
    <col min="16129" max="16384" width="10.42578125" style="38"/>
  </cols>
  <sheetData>
    <row r="1" spans="2:6" ht="15" customHeight="1" x14ac:dyDescent="0.2">
      <c r="C1" s="140" t="s">
        <v>238</v>
      </c>
      <c r="D1" s="140"/>
      <c r="E1" s="140"/>
      <c r="F1" s="140"/>
    </row>
    <row r="2" spans="2:6" ht="15" customHeight="1" x14ac:dyDescent="0.2">
      <c r="C2" s="143" t="s">
        <v>254</v>
      </c>
      <c r="D2" s="143"/>
      <c r="E2" s="143"/>
      <c r="F2" s="143"/>
    </row>
    <row r="3" spans="2:6" x14ac:dyDescent="0.2">
      <c r="D3" s="114"/>
    </row>
    <row r="4" spans="2:6" ht="71.25" customHeight="1" x14ac:dyDescent="0.25">
      <c r="B4" s="115"/>
      <c r="C4" s="138" t="s">
        <v>252</v>
      </c>
      <c r="D4" s="138"/>
      <c r="E4" s="138"/>
      <c r="F4" s="138"/>
    </row>
    <row r="5" spans="2:6" ht="20.25" customHeight="1" x14ac:dyDescent="0.25">
      <c r="B5" s="116"/>
      <c r="C5" s="146" t="s">
        <v>1</v>
      </c>
      <c r="D5" s="146"/>
      <c r="E5" s="146"/>
      <c r="F5" s="146"/>
    </row>
    <row r="6" spans="2:6" ht="49.5" customHeight="1" x14ac:dyDescent="0.2">
      <c r="B6" s="117"/>
      <c r="C6" s="118" t="s">
        <v>177</v>
      </c>
      <c r="D6" s="118" t="s">
        <v>178</v>
      </c>
      <c r="E6" s="20" t="s">
        <v>32</v>
      </c>
      <c r="F6" s="20" t="s">
        <v>246</v>
      </c>
    </row>
    <row r="7" spans="2:6" ht="19.5" customHeight="1" x14ac:dyDescent="0.2">
      <c r="B7" s="117"/>
      <c r="C7" s="119"/>
      <c r="D7" s="119" t="s">
        <v>237</v>
      </c>
      <c r="E7" s="120">
        <f>E8</f>
        <v>8883</v>
      </c>
      <c r="F7" s="120">
        <f>F8</f>
        <v>7605.4000000000233</v>
      </c>
    </row>
    <row r="8" spans="2:6" ht="15" customHeight="1" x14ac:dyDescent="0.2">
      <c r="B8" s="117"/>
      <c r="C8" s="60" t="s">
        <v>196</v>
      </c>
      <c r="D8" s="59" t="s">
        <v>233</v>
      </c>
      <c r="E8" s="91">
        <f>E9</f>
        <v>8883</v>
      </c>
      <c r="F8" s="91">
        <f>F9</f>
        <v>7605.4000000000233</v>
      </c>
    </row>
    <row r="9" spans="2:6" ht="18.75" customHeight="1" x14ac:dyDescent="0.2">
      <c r="B9" s="121"/>
      <c r="C9" s="122" t="s">
        <v>197</v>
      </c>
      <c r="D9" s="123" t="s">
        <v>234</v>
      </c>
      <c r="E9" s="91">
        <f>E10+E14</f>
        <v>8883</v>
      </c>
      <c r="F9" s="91">
        <f>F10+F14</f>
        <v>7605.4000000000233</v>
      </c>
    </row>
    <row r="10" spans="2:6" ht="20.25" customHeight="1" x14ac:dyDescent="0.2">
      <c r="B10" s="121"/>
      <c r="C10" s="124" t="s">
        <v>195</v>
      </c>
      <c r="D10" s="125" t="s">
        <v>235</v>
      </c>
      <c r="E10" s="112">
        <f>E11</f>
        <v>-309019.59999999998</v>
      </c>
      <c r="F10" s="112">
        <f>F11</f>
        <v>-308279.3</v>
      </c>
    </row>
    <row r="11" spans="2:6" ht="18.75" customHeight="1" x14ac:dyDescent="0.2">
      <c r="B11" s="121"/>
      <c r="C11" s="124" t="s">
        <v>194</v>
      </c>
      <c r="D11" s="125" t="s">
        <v>179</v>
      </c>
      <c r="E11" s="112">
        <f t="shared" ref="E11:F12" si="0">E12</f>
        <v>-309019.59999999998</v>
      </c>
      <c r="F11" s="112">
        <f t="shared" si="0"/>
        <v>-308279.3</v>
      </c>
    </row>
    <row r="12" spans="2:6" ht="18" customHeight="1" x14ac:dyDescent="0.2">
      <c r="B12" s="121"/>
      <c r="C12" s="124" t="s">
        <v>193</v>
      </c>
      <c r="D12" s="125" t="s">
        <v>180</v>
      </c>
      <c r="E12" s="112">
        <f t="shared" si="0"/>
        <v>-309019.59999999998</v>
      </c>
      <c r="F12" s="112">
        <f t="shared" si="0"/>
        <v>-308279.3</v>
      </c>
    </row>
    <row r="13" spans="2:6" ht="25.5" x14ac:dyDescent="0.2">
      <c r="B13" s="121"/>
      <c r="C13" s="126" t="s">
        <v>192</v>
      </c>
      <c r="D13" s="125" t="s">
        <v>181</v>
      </c>
      <c r="E13" s="112">
        <v>-309019.59999999998</v>
      </c>
      <c r="F13" s="112">
        <v>-308279.3</v>
      </c>
    </row>
    <row r="14" spans="2:6" ht="20.25" customHeight="1" x14ac:dyDescent="0.2">
      <c r="B14" s="121"/>
      <c r="C14" s="124" t="s">
        <v>191</v>
      </c>
      <c r="D14" s="125" t="s">
        <v>236</v>
      </c>
      <c r="E14" s="112">
        <f>E15</f>
        <v>317902.59999999998</v>
      </c>
      <c r="F14" s="112">
        <f>F15</f>
        <v>315884.7</v>
      </c>
    </row>
    <row r="15" spans="2:6" ht="18.75" customHeight="1" x14ac:dyDescent="0.2">
      <c r="B15" s="121"/>
      <c r="C15" s="124" t="s">
        <v>190</v>
      </c>
      <c r="D15" s="125" t="s">
        <v>182</v>
      </c>
      <c r="E15" s="112">
        <f t="shared" ref="E15:F15" si="1">E16</f>
        <v>317902.59999999998</v>
      </c>
      <c r="F15" s="112">
        <f t="shared" si="1"/>
        <v>315884.7</v>
      </c>
    </row>
    <row r="16" spans="2:6" ht="21.75" customHeight="1" x14ac:dyDescent="0.2">
      <c r="B16" s="121"/>
      <c r="C16" s="124" t="s">
        <v>189</v>
      </c>
      <c r="D16" s="125" t="s">
        <v>183</v>
      </c>
      <c r="E16" s="112">
        <f>E17</f>
        <v>317902.59999999998</v>
      </c>
      <c r="F16" s="112">
        <f>F17</f>
        <v>315884.7</v>
      </c>
    </row>
    <row r="17" spans="2:6" ht="25.5" x14ac:dyDescent="0.2">
      <c r="B17" s="121"/>
      <c r="C17" s="126" t="s">
        <v>188</v>
      </c>
      <c r="D17" s="125" t="s">
        <v>184</v>
      </c>
      <c r="E17" s="112">
        <v>317902.59999999998</v>
      </c>
      <c r="F17" s="112">
        <v>315884.7</v>
      </c>
    </row>
  </sheetData>
  <mergeCells count="4">
    <mergeCell ref="C4:F4"/>
    <mergeCell ref="C2:F2"/>
    <mergeCell ref="C1:F1"/>
    <mergeCell ref="C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Доходы2023</vt:lpstr>
      <vt:lpstr>Распред.ассигн.2023</vt:lpstr>
      <vt:lpstr>Ведом.струк.2023</vt:lpstr>
      <vt:lpstr>Источ.дифицита2023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2024-05-28T10:57:53Z</dcterms:modified>
</cp:coreProperties>
</file>